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2610" windowWidth="11175" windowHeight="6120" activeTab="0"/>
  </bookViews>
  <sheets>
    <sheet name="Mistrovstní ČR MID 2003" sheetId="1" r:id="rId1"/>
    <sheet name="Výk. žebř.dle kategorií" sheetId="2" r:id="rId2"/>
    <sheet name="Výk. žebř. poměrový" sheetId="3" r:id="rId3"/>
    <sheet name="Výk. žebř. - absolutní" sheetId="4" r:id="rId4"/>
  </sheets>
  <definedNames/>
  <calcPr fullCalcOnLoad="1"/>
</workbook>
</file>

<file path=xl/sharedStrings.xml><?xml version="1.0" encoding="utf-8"?>
<sst xmlns="http://schemas.openxmlformats.org/spreadsheetml/2006/main" count="971" uniqueCount="140">
  <si>
    <t>Třída: C1</t>
  </si>
  <si>
    <t>Poř.</t>
  </si>
  <si>
    <t>Jméno</t>
  </si>
  <si>
    <t>DID</t>
  </si>
  <si>
    <t>RZT</t>
  </si>
  <si>
    <t>Rychlost</t>
  </si>
  <si>
    <t>Mašek Pavel</t>
  </si>
  <si>
    <t>Stuchlík Ladislav -</t>
  </si>
  <si>
    <t>Třída: C2</t>
  </si>
  <si>
    <t>Třída: B1</t>
  </si>
  <si>
    <t>Miškár Karel</t>
  </si>
  <si>
    <t>Kastner Richard</t>
  </si>
  <si>
    <t>Dostál Lukáš</t>
  </si>
  <si>
    <t>Čepek Jan - 2</t>
  </si>
  <si>
    <t>Sedláček Jindřich</t>
  </si>
  <si>
    <t>Mareček Miroslav</t>
  </si>
  <si>
    <t>Němec Václav</t>
  </si>
  <si>
    <t>Zimová Veronika</t>
  </si>
  <si>
    <t>Hejduk Richard</t>
  </si>
  <si>
    <t>Zetek Zdeněk</t>
  </si>
  <si>
    <t>Hejna Josef</t>
  </si>
  <si>
    <t>ZetekVáclav</t>
  </si>
  <si>
    <t>Třída: B2</t>
  </si>
  <si>
    <t>Chlaň František</t>
  </si>
  <si>
    <t>Třída: A1</t>
  </si>
  <si>
    <t>Fiala Jaroslav</t>
  </si>
  <si>
    <t>Němec Michal</t>
  </si>
  <si>
    <t>Melničák Luboš</t>
  </si>
  <si>
    <t>Třída: U1</t>
  </si>
  <si>
    <t>Kučera Pavel</t>
  </si>
  <si>
    <t>body</t>
  </si>
  <si>
    <t>Jméno a příjmení</t>
  </si>
  <si>
    <t>1.</t>
  </si>
  <si>
    <t>Levíček Martin</t>
  </si>
  <si>
    <t>2.</t>
  </si>
  <si>
    <t>3.</t>
  </si>
  <si>
    <t>Řepík Bohumil</t>
  </si>
  <si>
    <t>Čapek Jan</t>
  </si>
  <si>
    <t>4.</t>
  </si>
  <si>
    <t>Novotný Roman</t>
  </si>
  <si>
    <t>Levíčková Hela</t>
  </si>
  <si>
    <t>Klimešová Martina</t>
  </si>
  <si>
    <t>Kohoutová Pavla</t>
  </si>
  <si>
    <t>Brož Ondřej</t>
  </si>
  <si>
    <t>Pícl Aleš</t>
  </si>
  <si>
    <t>Teichman Jan</t>
  </si>
  <si>
    <t xml:space="preserve">SKJ2 </t>
  </si>
  <si>
    <t>SKJ 1</t>
  </si>
  <si>
    <t>Česká Kanada</t>
  </si>
  <si>
    <t>koef. 1,09</t>
  </si>
  <si>
    <t>součet</t>
  </si>
  <si>
    <t>průměr</t>
  </si>
  <si>
    <t>Jav. Vrch</t>
  </si>
  <si>
    <t>kanada</t>
  </si>
  <si>
    <t>II.VT</t>
  </si>
  <si>
    <t>koef. 1,5</t>
  </si>
  <si>
    <t>bez VT</t>
  </si>
  <si>
    <t>III.VT</t>
  </si>
  <si>
    <t>I.VT</t>
  </si>
  <si>
    <t>Kanada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</si>
  <si>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</si>
  <si>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</si>
  <si>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</si>
  <si>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</si>
  <si>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</si>
  <si>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</si>
  <si>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</si>
  <si>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</si>
  <si>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</si>
  <si>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</si>
  <si>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</si>
  <si>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</si>
  <si>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</si>
  <si>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</si>
  <si>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</si>
  <si>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BODY</t>
  </si>
  <si>
    <t xml:space="preserve">Třída A </t>
  </si>
  <si>
    <t>Třída B</t>
  </si>
  <si>
    <t>Třída C</t>
  </si>
  <si>
    <t xml:space="preserve">Třída U  </t>
  </si>
  <si>
    <t>A1</t>
  </si>
  <si>
    <t>B1</t>
  </si>
  <si>
    <t>B</t>
  </si>
  <si>
    <t>A</t>
  </si>
  <si>
    <t>C</t>
  </si>
  <si>
    <t>C2</t>
  </si>
  <si>
    <t>C1</t>
  </si>
  <si>
    <t>SKJ 2</t>
  </si>
  <si>
    <t>B2</t>
  </si>
  <si>
    <t>U</t>
  </si>
  <si>
    <t>U1</t>
  </si>
  <si>
    <t>Kategorie</t>
  </si>
  <si>
    <t xml:space="preserve">Výkonnostní žebříček MID 2003 - ABSOLUTNÍ </t>
  </si>
  <si>
    <t>Výkonnostní žebříček MID 2003 dle kategorií</t>
  </si>
  <si>
    <t>Javorový vrch</t>
  </si>
  <si>
    <t>Mistrovství ČR  MID  2003</t>
  </si>
  <si>
    <t>neuděleno</t>
  </si>
  <si>
    <t>U ostatních kategorií se MČR MID 2003 MID nevyhlašuje, protože nebyly splněny výkonnostní podmínky!</t>
  </si>
  <si>
    <t>Poměrný výpočet</t>
  </si>
  <si>
    <t>E-rychlost</t>
  </si>
  <si>
    <t>km/hod</t>
  </si>
  <si>
    <t>Výkonnostní žebříček MID 2003 poměrový</t>
  </si>
  <si>
    <t>kategorie</t>
  </si>
  <si>
    <t xml:space="preserve">Henychová Jana </t>
  </si>
  <si>
    <t>Páral Vladimír</t>
  </si>
  <si>
    <t xml:space="preserve">Pfeifer Josef </t>
  </si>
  <si>
    <t>Holá Jana</t>
  </si>
  <si>
    <t>Šindelář Milan</t>
  </si>
  <si>
    <t>Veselá Jana</t>
  </si>
  <si>
    <t>Mazáč Petr</t>
  </si>
  <si>
    <t>Sadílek František</t>
  </si>
  <si>
    <t>Souček Martin</t>
  </si>
  <si>
    <t>Mareš Ivo</t>
  </si>
  <si>
    <t>Olšák Dušan</t>
  </si>
  <si>
    <t>Heller Radek</t>
  </si>
  <si>
    <t>Pekař Milan</t>
  </si>
  <si>
    <t>Novotná Radka</t>
  </si>
  <si>
    <t>Navrátil Dan</t>
  </si>
  <si>
    <t>Špitálský Štefan</t>
  </si>
  <si>
    <t>Henychová Jana</t>
  </si>
  <si>
    <t>Čepek Jan</t>
  </si>
  <si>
    <t>Pfeifer Josef</t>
  </si>
  <si>
    <t>Stuchlík Ladislav</t>
  </si>
  <si>
    <t>Filo Daniel</t>
  </si>
  <si>
    <t>SK</t>
  </si>
  <si>
    <t>Vavruš Juraj</t>
  </si>
  <si>
    <t>Potoček Juraj</t>
  </si>
  <si>
    <t>cizinec</t>
  </si>
  <si>
    <t>bez RZT</t>
  </si>
  <si>
    <t>nemá RZT</t>
  </si>
  <si>
    <t>koef. 1,71</t>
  </si>
  <si>
    <t>Neuděleno</t>
  </si>
  <si>
    <t xml:space="preserve">3. </t>
  </si>
  <si>
    <t>Třída: A</t>
  </si>
  <si>
    <t>Třída: SKJ 2</t>
  </si>
  <si>
    <t>Třída:  SKJ 1</t>
  </si>
  <si>
    <t>E - třída</t>
  </si>
  <si>
    <t>E- třída</t>
  </si>
  <si>
    <t>Třída: C</t>
  </si>
  <si>
    <t>I. LIGA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</si>
</sst>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Times New Roman CE"/>
      <family val="1"/>
    </font>
    <font>
      <b/>
      <sz val="18"/>
      <name val="Arial CE"/>
      <family val="2"/>
    </font>
    <font>
      <sz val="22"/>
      <name val="Arial CE"/>
      <family val="2"/>
    </font>
    <font>
      <b/>
      <sz val="12"/>
      <name val="Times New Roman CE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 CE"/>
      <family val="0"/>
    </font>
    <font>
      <b/>
      <sz val="12"/>
      <color indexed="10"/>
      <name val="Arial"/>
      <family val="2"/>
    </font>
    <font>
      <sz val="10"/>
      <color indexed="10"/>
      <name val="Times New Roman CE"/>
      <family val="1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16"/>
      <name val="Arial CE"/>
      <family val="2"/>
    </font>
    <font>
      <b/>
      <sz val="20"/>
      <name val="Arial CE"/>
      <family val="2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2" fontId="7" fillId="2" borderId="1" xfId="0" applyNumberFormat="1" applyFont="1" applyFill="1" applyBorder="1" applyAlignment="1">
      <alignment horizontal="right" wrapText="1"/>
    </xf>
    <xf numFmtId="1" fontId="9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9" fillId="2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5" xfId="0" applyFont="1" applyFill="1" applyBorder="1" applyAlignment="1">
      <alignment horizontal="left" wrapText="1"/>
    </xf>
    <xf numFmtId="0" fontId="6" fillId="0" borderId="1" xfId="17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1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4" fillId="0" borderId="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0" xfId="0" applyNumberFormat="1" applyAlignment="1">
      <alignment/>
    </xf>
    <xf numFmtId="17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/>
    </xf>
    <xf numFmtId="0" fontId="1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horizontal="center" wrapText="1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73" fontId="20" fillId="0" borderId="1" xfId="0" applyNumberFormat="1" applyFont="1" applyBorder="1" applyAlignment="1">
      <alignment horizontal="center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right" wrapText="1"/>
    </xf>
    <xf numFmtId="1" fontId="23" fillId="2" borderId="1" xfId="0" applyNumberFormat="1" applyFont="1" applyFill="1" applyBorder="1" applyAlignment="1">
      <alignment horizontal="right" wrapText="1"/>
    </xf>
    <xf numFmtId="21" fontId="22" fillId="2" borderId="1" xfId="0" applyNumberFormat="1" applyFont="1" applyFill="1" applyBorder="1" applyAlignment="1">
      <alignment horizontal="left" wrapText="1"/>
    </xf>
    <xf numFmtId="2" fontId="22" fillId="2" borderId="1" xfId="0" applyNumberFormat="1" applyFont="1" applyFill="1" applyBorder="1" applyAlignment="1">
      <alignment horizontal="right" wrapText="1"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center"/>
    </xf>
    <xf numFmtId="173" fontId="20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" fontId="25" fillId="2" borderId="1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" fontId="25" fillId="2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1" fontId="23" fillId="2" borderId="1" xfId="0" applyNumberFormat="1" applyFont="1" applyFill="1" applyBorder="1" applyAlignment="1">
      <alignment horizontal="right" wrapText="1"/>
    </xf>
    <xf numFmtId="1" fontId="19" fillId="0" borderId="0" xfId="0" applyNumberFormat="1" applyFont="1" applyAlignment="1">
      <alignment/>
    </xf>
    <xf numFmtId="0" fontId="14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right" wrapText="1"/>
    </xf>
    <xf numFmtId="1" fontId="6" fillId="2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7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2" fontId="29" fillId="2" borderId="1" xfId="0" applyNumberFormat="1" applyFont="1" applyFill="1" applyBorder="1" applyAlignment="1">
      <alignment horizontal="right" wrapText="1"/>
    </xf>
    <xf numFmtId="1" fontId="30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4">
      <selection activeCell="M24" sqref="M24"/>
    </sheetView>
  </sheetViews>
  <sheetFormatPr defaultColWidth="9.00390625" defaultRowHeight="12.75"/>
  <cols>
    <col min="2" max="2" width="22.25390625" style="0" customWidth="1"/>
  </cols>
  <sheetData>
    <row r="1" spans="1:4" ht="23.25">
      <c r="A1" s="66" t="s">
        <v>95</v>
      </c>
      <c r="C1" s="7"/>
      <c r="D1" s="5"/>
    </row>
    <row r="2" spans="1:4" ht="15">
      <c r="A2" s="73"/>
      <c r="C2" s="7"/>
      <c r="D2" s="5"/>
    </row>
    <row r="3" spans="1:4" ht="15">
      <c r="A3" s="73"/>
      <c r="C3" s="5"/>
      <c r="D3" s="5"/>
    </row>
    <row r="4" spans="1:7" ht="15.75">
      <c r="A4" s="103"/>
      <c r="B4" s="101" t="s">
        <v>0</v>
      </c>
      <c r="C4" s="1"/>
      <c r="D4" s="1"/>
      <c r="E4" s="1" t="s">
        <v>48</v>
      </c>
      <c r="G4" t="s">
        <v>94</v>
      </c>
    </row>
    <row r="5" spans="1:8" ht="15.75">
      <c r="A5" s="103"/>
      <c r="B5" s="101"/>
      <c r="C5" s="1"/>
      <c r="D5" s="1"/>
      <c r="F5" s="1" t="s">
        <v>49</v>
      </c>
      <c r="G5" s="6"/>
      <c r="H5" s="1" t="s">
        <v>55</v>
      </c>
    </row>
    <row r="6" spans="1:11" ht="15.75">
      <c r="A6" s="94" t="s">
        <v>1</v>
      </c>
      <c r="B6" s="88" t="s">
        <v>2</v>
      </c>
      <c r="C6" s="61" t="s">
        <v>3</v>
      </c>
      <c r="D6" s="61" t="s">
        <v>4</v>
      </c>
      <c r="E6" s="61" t="s">
        <v>5</v>
      </c>
      <c r="F6" s="62" t="s">
        <v>30</v>
      </c>
      <c r="G6" s="61" t="s">
        <v>5</v>
      </c>
      <c r="H6" s="62" t="s">
        <v>30</v>
      </c>
      <c r="I6" s="62" t="s">
        <v>50</v>
      </c>
      <c r="J6" s="62"/>
      <c r="K6" s="63"/>
    </row>
    <row r="7" spans="1:11" ht="15.75">
      <c r="A7" s="89" t="s">
        <v>32</v>
      </c>
      <c r="B7" s="90" t="s">
        <v>96</v>
      </c>
      <c r="C7" s="13"/>
      <c r="D7" s="13"/>
      <c r="E7" s="15"/>
      <c r="F7" s="16"/>
      <c r="G7" s="20"/>
      <c r="H7" s="21"/>
      <c r="I7" s="67"/>
      <c r="J7" s="67"/>
      <c r="K7" s="18"/>
    </row>
    <row r="8" spans="1:11" ht="15.75">
      <c r="A8" s="89" t="s">
        <v>34</v>
      </c>
      <c r="B8" s="90" t="s">
        <v>7</v>
      </c>
      <c r="C8" s="13">
        <v>58</v>
      </c>
      <c r="D8" s="13">
        <v>30595</v>
      </c>
      <c r="E8" s="15">
        <v>14.094945116409143</v>
      </c>
      <c r="F8" s="16">
        <v>1536.3490176885966</v>
      </c>
      <c r="G8" s="20">
        <v>10.78</v>
      </c>
      <c r="H8" s="21">
        <v>1617</v>
      </c>
      <c r="I8" s="67">
        <f>F8+H8</f>
        <v>3153.3490176885966</v>
      </c>
      <c r="J8" s="67"/>
      <c r="K8" s="18" t="s">
        <v>54</v>
      </c>
    </row>
    <row r="9" spans="1:11" ht="15.75">
      <c r="A9" s="89" t="s">
        <v>35</v>
      </c>
      <c r="B9" s="90" t="s">
        <v>39</v>
      </c>
      <c r="C9" s="13">
        <v>22</v>
      </c>
      <c r="D9" s="13">
        <v>30469</v>
      </c>
      <c r="E9" s="15">
        <v>15.070643642072213</v>
      </c>
      <c r="F9" s="16">
        <v>1642.7001569858714</v>
      </c>
      <c r="G9" s="23">
        <v>0</v>
      </c>
      <c r="H9" s="27">
        <v>0</v>
      </c>
      <c r="I9" s="67">
        <v>1642.7001569858714</v>
      </c>
      <c r="J9" s="67"/>
      <c r="K9" s="18" t="s">
        <v>57</v>
      </c>
    </row>
    <row r="10" spans="1:11" ht="15.75">
      <c r="A10" s="89" t="s">
        <v>38</v>
      </c>
      <c r="B10" s="90" t="s">
        <v>6</v>
      </c>
      <c r="C10" s="13">
        <v>885</v>
      </c>
      <c r="D10" s="13">
        <v>31180</v>
      </c>
      <c r="E10" s="15">
        <v>14.168247944339027</v>
      </c>
      <c r="F10" s="16">
        <v>1544.3390259329542</v>
      </c>
      <c r="G10" s="23">
        <v>0</v>
      </c>
      <c r="H10" s="27">
        <v>0</v>
      </c>
      <c r="I10" s="67">
        <v>1544.3390259329542</v>
      </c>
      <c r="J10" s="67"/>
      <c r="K10" s="18" t="s">
        <v>56</v>
      </c>
    </row>
    <row r="11" spans="1:11" ht="15.75">
      <c r="A11" s="89" t="s">
        <v>60</v>
      </c>
      <c r="B11" s="90" t="s">
        <v>108</v>
      </c>
      <c r="C11" s="13">
        <v>619</v>
      </c>
      <c r="D11" s="13">
        <v>30725</v>
      </c>
      <c r="E11" s="15">
        <v>13.575757575757576</v>
      </c>
      <c r="F11" s="16">
        <v>1479.757575757576</v>
      </c>
      <c r="G11" s="23">
        <v>0</v>
      </c>
      <c r="H11" s="27">
        <v>0</v>
      </c>
      <c r="I11" s="67">
        <v>1479.757575757576</v>
      </c>
      <c r="J11" s="67"/>
      <c r="K11" s="18" t="s">
        <v>56</v>
      </c>
    </row>
    <row r="12" spans="1:11" ht="15.75">
      <c r="A12" s="89" t="s">
        <v>61</v>
      </c>
      <c r="B12" s="90" t="s">
        <v>110</v>
      </c>
      <c r="C12" s="13">
        <v>473</v>
      </c>
      <c r="D12" s="13">
        <v>30540</v>
      </c>
      <c r="E12" s="15">
        <v>13.4319408354987</v>
      </c>
      <c r="F12" s="16">
        <v>1464.0815510693585</v>
      </c>
      <c r="G12" s="23">
        <v>0</v>
      </c>
      <c r="H12" s="27">
        <v>0</v>
      </c>
      <c r="I12" s="67">
        <v>1464.0815510693585</v>
      </c>
      <c r="J12" s="67"/>
      <c r="K12" s="18" t="s">
        <v>56</v>
      </c>
    </row>
    <row r="13" spans="1:11" ht="15.75">
      <c r="A13" s="89" t="s">
        <v>62</v>
      </c>
      <c r="B13" s="90" t="s">
        <v>116</v>
      </c>
      <c r="C13" s="13">
        <v>1103</v>
      </c>
      <c r="D13" s="13">
        <v>30537</v>
      </c>
      <c r="E13" s="15">
        <v>11.268235425633002</v>
      </c>
      <c r="F13" s="16">
        <v>1228.237661393997</v>
      </c>
      <c r="G13" s="23">
        <v>0</v>
      </c>
      <c r="H13" s="27">
        <v>0</v>
      </c>
      <c r="I13" s="67">
        <v>1228.237661393997</v>
      </c>
      <c r="J13" s="67"/>
      <c r="K13" s="18" t="s">
        <v>56</v>
      </c>
    </row>
    <row r="14" spans="1:11" ht="15.75">
      <c r="A14" s="103"/>
      <c r="B14" s="101"/>
      <c r="C14" s="1"/>
      <c r="D14" s="1"/>
      <c r="E14" s="3"/>
      <c r="F14" s="10"/>
      <c r="G14" s="6"/>
      <c r="I14" s="63"/>
      <c r="J14" s="63"/>
      <c r="K14" s="11"/>
    </row>
    <row r="15" spans="1:11" ht="15.75">
      <c r="A15" s="103"/>
      <c r="B15" s="101"/>
      <c r="C15" s="1"/>
      <c r="D15" s="1"/>
      <c r="E15" s="1"/>
      <c r="F15" s="10"/>
      <c r="G15" s="6"/>
      <c r="I15" s="63"/>
      <c r="J15" s="63"/>
      <c r="K15" s="11"/>
    </row>
    <row r="16" spans="1:11" ht="15.75">
      <c r="A16" s="103"/>
      <c r="B16" s="101" t="s">
        <v>8</v>
      </c>
      <c r="C16" s="6"/>
      <c r="D16" s="1"/>
      <c r="E16" s="1" t="s">
        <v>48</v>
      </c>
      <c r="F16" s="10"/>
      <c r="G16" t="s">
        <v>94</v>
      </c>
      <c r="I16" s="63"/>
      <c r="J16" s="63"/>
      <c r="K16" s="11"/>
    </row>
    <row r="17" spans="1:11" ht="15.75">
      <c r="A17" s="103"/>
      <c r="B17" s="101"/>
      <c r="C17" s="1"/>
      <c r="D17" s="1"/>
      <c r="F17" s="1" t="s">
        <v>49</v>
      </c>
      <c r="G17" s="6"/>
      <c r="H17" s="1" t="s">
        <v>55</v>
      </c>
      <c r="I17" s="63"/>
      <c r="J17" s="63"/>
      <c r="K17" s="11"/>
    </row>
    <row r="18" spans="1:11" ht="15.75">
      <c r="A18" s="94" t="s">
        <v>1</v>
      </c>
      <c r="B18" s="88" t="s">
        <v>2</v>
      </c>
      <c r="C18" s="61" t="s">
        <v>3</v>
      </c>
      <c r="D18" s="61" t="s">
        <v>4</v>
      </c>
      <c r="E18" s="61" t="s">
        <v>5</v>
      </c>
      <c r="F18" s="62" t="s">
        <v>30</v>
      </c>
      <c r="G18" s="61" t="s">
        <v>5</v>
      </c>
      <c r="H18" s="62" t="s">
        <v>30</v>
      </c>
      <c r="I18" s="62" t="s">
        <v>50</v>
      </c>
      <c r="J18" s="62"/>
      <c r="K18" s="11"/>
    </row>
    <row r="19" spans="1:11" ht="15.75">
      <c r="A19" s="89" t="s">
        <v>32</v>
      </c>
      <c r="B19" s="90" t="s">
        <v>104</v>
      </c>
      <c r="C19" s="13">
        <v>543</v>
      </c>
      <c r="D19" s="13">
        <v>30478</v>
      </c>
      <c r="E19" s="15">
        <v>14.051718129225621</v>
      </c>
      <c r="F19" s="16">
        <v>1531.637276085593</v>
      </c>
      <c r="G19" s="20">
        <v>11.01</v>
      </c>
      <c r="H19" s="21">
        <v>1651.5</v>
      </c>
      <c r="I19" s="67">
        <v>3183.137276085593</v>
      </c>
      <c r="J19" s="67"/>
      <c r="K19" s="18" t="s">
        <v>136</v>
      </c>
    </row>
    <row r="20" spans="1:11" ht="15.75">
      <c r="A20" s="89" t="s">
        <v>34</v>
      </c>
      <c r="B20" s="90" t="s">
        <v>113</v>
      </c>
      <c r="C20" s="13">
        <v>434</v>
      </c>
      <c r="D20" s="13">
        <v>30472</v>
      </c>
      <c r="E20" s="15">
        <v>11.282740094022833</v>
      </c>
      <c r="F20" s="16">
        <v>1229.8186702484888</v>
      </c>
      <c r="G20" s="20">
        <v>8.58</v>
      </c>
      <c r="H20" s="21">
        <v>1287</v>
      </c>
      <c r="I20" s="67">
        <v>2516.818670248489</v>
      </c>
      <c r="J20" s="67"/>
      <c r="K20" s="18" t="s">
        <v>54</v>
      </c>
    </row>
    <row r="21" spans="1:11" ht="15.75">
      <c r="A21" s="89" t="s">
        <v>35</v>
      </c>
      <c r="B21" s="90" t="s">
        <v>96</v>
      </c>
      <c r="C21" s="14"/>
      <c r="D21" s="14"/>
      <c r="E21" s="14"/>
      <c r="F21" s="16"/>
      <c r="G21" s="23"/>
      <c r="H21" s="26"/>
      <c r="I21" s="27"/>
      <c r="J21" s="27"/>
      <c r="K21" s="18"/>
    </row>
    <row r="22" spans="1:11" ht="15.75">
      <c r="A22" s="89" t="s">
        <v>38</v>
      </c>
      <c r="B22" s="90" t="s">
        <v>117</v>
      </c>
      <c r="C22" s="13">
        <v>1330</v>
      </c>
      <c r="D22" s="13">
        <v>30094</v>
      </c>
      <c r="E22" s="15">
        <v>9.574468085106384</v>
      </c>
      <c r="F22" s="16">
        <v>1043.6170212765958</v>
      </c>
      <c r="G22" s="170">
        <v>7</v>
      </c>
      <c r="H22" s="171">
        <v>1050</v>
      </c>
      <c r="I22" s="16">
        <v>2093.6170212765956</v>
      </c>
      <c r="J22" s="27"/>
      <c r="K22" s="18" t="s">
        <v>56</v>
      </c>
    </row>
    <row r="23" spans="1:11" ht="15.75">
      <c r="A23" s="103"/>
      <c r="B23" s="101" t="s">
        <v>9</v>
      </c>
      <c r="C23" s="6"/>
      <c r="D23" s="1"/>
      <c r="E23" s="1" t="s">
        <v>48</v>
      </c>
      <c r="F23" s="10"/>
      <c r="G23" t="s">
        <v>94</v>
      </c>
      <c r="I23" s="63"/>
      <c r="J23" s="63"/>
      <c r="K23" s="11"/>
    </row>
    <row r="24" spans="1:11" ht="15.75">
      <c r="A24" s="103"/>
      <c r="B24" s="101"/>
      <c r="C24" s="1"/>
      <c r="D24" s="1"/>
      <c r="F24" s="1" t="s">
        <v>49</v>
      </c>
      <c r="G24" s="6"/>
      <c r="H24" s="1" t="s">
        <v>130</v>
      </c>
      <c r="I24" s="63"/>
      <c r="J24" s="63"/>
      <c r="K24" s="11"/>
    </row>
    <row r="25" spans="1:11" ht="15.75">
      <c r="A25" s="94" t="s">
        <v>1</v>
      </c>
      <c r="B25" s="88" t="s">
        <v>2</v>
      </c>
      <c r="C25" s="61" t="s">
        <v>3</v>
      </c>
      <c r="D25" s="61" t="s">
        <v>4</v>
      </c>
      <c r="E25" s="61" t="s">
        <v>5</v>
      </c>
      <c r="F25" s="62" t="s">
        <v>30</v>
      </c>
      <c r="G25" s="61" t="s">
        <v>5</v>
      </c>
      <c r="H25" s="62" t="s">
        <v>30</v>
      </c>
      <c r="I25" s="62" t="s">
        <v>50</v>
      </c>
      <c r="J25" s="62"/>
      <c r="K25" s="11"/>
    </row>
    <row r="26" spans="1:11" ht="15.75">
      <c r="A26" s="89" t="s">
        <v>32</v>
      </c>
      <c r="B26" s="90" t="s">
        <v>10</v>
      </c>
      <c r="C26" s="13">
        <v>747</v>
      </c>
      <c r="D26" s="13">
        <v>31095</v>
      </c>
      <c r="E26" s="15">
        <v>17.397307559544355</v>
      </c>
      <c r="F26" s="16">
        <v>1896.3065239903347</v>
      </c>
      <c r="G26" s="20">
        <v>12.33</v>
      </c>
      <c r="H26" s="134">
        <f>G26*1.71*100</f>
        <v>2108.43</v>
      </c>
      <c r="I26" s="67">
        <f aca="true" t="shared" si="0" ref="I26:I36">F26+H26</f>
        <v>4004.7365239903347</v>
      </c>
      <c r="J26" s="67"/>
      <c r="K26" s="18" t="s">
        <v>136</v>
      </c>
    </row>
    <row r="27" spans="1:11" ht="15.75">
      <c r="A27" s="89" t="s">
        <v>34</v>
      </c>
      <c r="B27" s="90" t="s">
        <v>11</v>
      </c>
      <c r="C27" s="13">
        <v>740</v>
      </c>
      <c r="D27" s="13">
        <v>31080</v>
      </c>
      <c r="E27" s="15">
        <v>17.31661226593369</v>
      </c>
      <c r="F27" s="16">
        <v>1887.510736986772</v>
      </c>
      <c r="G27" s="20">
        <v>11.15</v>
      </c>
      <c r="H27" s="134">
        <f>G27*1.71*100</f>
        <v>1906.65</v>
      </c>
      <c r="I27" s="16">
        <f>H27+F27</f>
        <v>3794.160736986772</v>
      </c>
      <c r="J27" s="67"/>
      <c r="K27" s="18" t="s">
        <v>58</v>
      </c>
    </row>
    <row r="28" spans="1:11" ht="15.75">
      <c r="A28" s="89">
        <v>3</v>
      </c>
      <c r="B28" s="90" t="s">
        <v>14</v>
      </c>
      <c r="C28" s="13">
        <v>737</v>
      </c>
      <c r="D28" s="50">
        <v>31101</v>
      </c>
      <c r="E28" s="15">
        <v>16.624062010390038</v>
      </c>
      <c r="F28" s="16">
        <v>1812.0227591325142</v>
      </c>
      <c r="G28" s="23">
        <v>0</v>
      </c>
      <c r="H28" s="27">
        <v>0</v>
      </c>
      <c r="I28" s="67">
        <f t="shared" si="0"/>
        <v>1812.0227591325142</v>
      </c>
      <c r="J28" s="27"/>
      <c r="K28" s="18" t="s">
        <v>54</v>
      </c>
    </row>
    <row r="29" spans="1:11" ht="15.75">
      <c r="A29" s="89">
        <v>4</v>
      </c>
      <c r="B29" s="90" t="s">
        <v>121</v>
      </c>
      <c r="C29" s="13">
        <v>34</v>
      </c>
      <c r="D29" s="13">
        <v>30693</v>
      </c>
      <c r="E29" s="15">
        <v>16.081684747925973</v>
      </c>
      <c r="F29" s="16">
        <v>1752.9036375239311</v>
      </c>
      <c r="G29" s="23">
        <v>0</v>
      </c>
      <c r="H29" s="27">
        <v>0</v>
      </c>
      <c r="I29" s="67">
        <f t="shared" si="0"/>
        <v>1752.9036375239311</v>
      </c>
      <c r="J29" s="27"/>
      <c r="K29" s="18" t="s">
        <v>54</v>
      </c>
    </row>
    <row r="30" spans="1:11" ht="15.75">
      <c r="A30" s="89" t="s">
        <v>60</v>
      </c>
      <c r="B30" s="90" t="s">
        <v>16</v>
      </c>
      <c r="C30" s="13">
        <v>287</v>
      </c>
      <c r="D30" s="13">
        <v>31063</v>
      </c>
      <c r="E30" s="15">
        <v>15.66068515497553</v>
      </c>
      <c r="F30" s="16">
        <v>1707.014681892333</v>
      </c>
      <c r="G30" s="23">
        <v>0</v>
      </c>
      <c r="H30" s="27">
        <v>0</v>
      </c>
      <c r="I30" s="67">
        <f t="shared" si="0"/>
        <v>1707.014681892333</v>
      </c>
      <c r="J30" s="27"/>
      <c r="K30" s="18" t="s">
        <v>54</v>
      </c>
    </row>
    <row r="31" spans="1:11" ht="15.75">
      <c r="A31" s="89" t="s">
        <v>61</v>
      </c>
      <c r="B31" s="90" t="s">
        <v>106</v>
      </c>
      <c r="C31" s="13">
        <v>575</v>
      </c>
      <c r="D31" s="13">
        <v>30714</v>
      </c>
      <c r="E31" s="15">
        <v>14.632022064160259</v>
      </c>
      <c r="F31" s="16">
        <v>1594.8904049934683</v>
      </c>
      <c r="G31" s="23">
        <v>0</v>
      </c>
      <c r="H31" s="27">
        <v>0</v>
      </c>
      <c r="I31" s="67">
        <f t="shared" si="0"/>
        <v>1594.8904049934683</v>
      </c>
      <c r="J31" s="27"/>
      <c r="K31" s="18" t="s">
        <v>57</v>
      </c>
    </row>
    <row r="32" spans="1:11" ht="15.75">
      <c r="A32" s="89" t="s">
        <v>62</v>
      </c>
      <c r="B32" s="90" t="s">
        <v>107</v>
      </c>
      <c r="C32" s="13">
        <v>236</v>
      </c>
      <c r="D32" s="13">
        <v>30061</v>
      </c>
      <c r="E32" s="15">
        <v>14.061519146264907</v>
      </c>
      <c r="F32" s="16">
        <v>1532.705586942875</v>
      </c>
      <c r="G32" s="23">
        <v>0</v>
      </c>
      <c r="H32" s="27">
        <v>0</v>
      </c>
      <c r="I32" s="67">
        <f t="shared" si="0"/>
        <v>1532.705586942875</v>
      </c>
      <c r="J32" s="27"/>
      <c r="K32" s="18" t="s">
        <v>56</v>
      </c>
    </row>
    <row r="33" spans="1:11" ht="15.75">
      <c r="A33" s="89" t="s">
        <v>63</v>
      </c>
      <c r="B33" s="90" t="s">
        <v>18</v>
      </c>
      <c r="C33" s="13">
        <v>223</v>
      </c>
      <c r="D33" s="13">
        <v>30227</v>
      </c>
      <c r="E33" s="15">
        <v>13.40782122905028</v>
      </c>
      <c r="F33" s="16">
        <v>1461.4525139664806</v>
      </c>
      <c r="G33" s="23">
        <v>0</v>
      </c>
      <c r="H33" s="27">
        <v>0</v>
      </c>
      <c r="I33" s="67">
        <f t="shared" si="0"/>
        <v>1461.4525139664806</v>
      </c>
      <c r="J33" s="27"/>
      <c r="K33" s="18" t="s">
        <v>56</v>
      </c>
    </row>
    <row r="34" spans="1:11" ht="15.75">
      <c r="A34" s="89" t="s">
        <v>64</v>
      </c>
      <c r="B34" s="90" t="s">
        <v>112</v>
      </c>
      <c r="C34" s="13">
        <v>235</v>
      </c>
      <c r="D34" s="13">
        <v>30058</v>
      </c>
      <c r="E34" s="15">
        <v>13.017369406599082</v>
      </c>
      <c r="F34" s="16">
        <v>1418.8932653192999</v>
      </c>
      <c r="G34" s="23">
        <v>0</v>
      </c>
      <c r="H34" s="27">
        <v>0</v>
      </c>
      <c r="I34" s="67">
        <f t="shared" si="0"/>
        <v>1418.8932653192999</v>
      </c>
      <c r="J34" s="27"/>
      <c r="K34" s="18" t="s">
        <v>56</v>
      </c>
    </row>
    <row r="35" spans="1:11" ht="15.75">
      <c r="A35" s="89" t="s">
        <v>65</v>
      </c>
      <c r="B35" s="90" t="s">
        <v>21</v>
      </c>
      <c r="C35" s="13">
        <v>1007</v>
      </c>
      <c r="D35" s="13">
        <v>31052</v>
      </c>
      <c r="E35" s="15">
        <v>10.32046687826354</v>
      </c>
      <c r="F35" s="16">
        <v>1124.930889730726</v>
      </c>
      <c r="G35" s="23">
        <v>0</v>
      </c>
      <c r="H35" s="27">
        <v>0</v>
      </c>
      <c r="I35" s="67">
        <f t="shared" si="0"/>
        <v>1124.930889730726</v>
      </c>
      <c r="J35" s="27"/>
      <c r="K35" s="18" t="s">
        <v>56</v>
      </c>
    </row>
    <row r="36" spans="1:11" ht="15.75">
      <c r="A36" s="89" t="s">
        <v>66</v>
      </c>
      <c r="B36" s="90" t="s">
        <v>118</v>
      </c>
      <c r="C36" s="13">
        <v>430</v>
      </c>
      <c r="D36" s="13">
        <v>30785</v>
      </c>
      <c r="E36" s="15">
        <v>9.621074735134103</v>
      </c>
      <c r="F36" s="16">
        <v>1048.6971461296173</v>
      </c>
      <c r="G36" s="23">
        <v>0</v>
      </c>
      <c r="H36" s="27">
        <v>0</v>
      </c>
      <c r="I36" s="67">
        <f t="shared" si="0"/>
        <v>1048.6971461296173</v>
      </c>
      <c r="J36" s="27"/>
      <c r="K36" s="18" t="s">
        <v>56</v>
      </c>
    </row>
    <row r="37" spans="1:11" ht="15.75">
      <c r="A37" s="104"/>
      <c r="B37" s="102"/>
      <c r="I37" s="63"/>
      <c r="J37" s="63"/>
      <c r="K37" s="11"/>
    </row>
    <row r="38" spans="1:11" ht="23.25">
      <c r="A38" s="66"/>
      <c r="B38" s="101"/>
      <c r="C38" s="1"/>
      <c r="D38" s="1"/>
      <c r="E38" s="1"/>
      <c r="F38" s="10"/>
      <c r="G38" s="6"/>
      <c r="I38" s="63"/>
      <c r="J38" s="63"/>
      <c r="K38" s="11"/>
    </row>
    <row r="39" spans="1:11" ht="15.75">
      <c r="A39" s="103"/>
      <c r="B39" s="101" t="s">
        <v>22</v>
      </c>
      <c r="C39" s="1"/>
      <c r="D39" s="1"/>
      <c r="E39" s="1" t="s">
        <v>48</v>
      </c>
      <c r="F39" s="10"/>
      <c r="G39" t="s">
        <v>94</v>
      </c>
      <c r="I39" s="63"/>
      <c r="J39" s="63"/>
      <c r="K39" s="11"/>
    </row>
    <row r="40" spans="1:11" ht="15.75">
      <c r="A40" s="103"/>
      <c r="B40" s="101"/>
      <c r="C40" s="1"/>
      <c r="D40" s="1"/>
      <c r="F40" s="1" t="s">
        <v>49</v>
      </c>
      <c r="G40" s="6"/>
      <c r="H40" s="1" t="s">
        <v>130</v>
      </c>
      <c r="I40" s="63"/>
      <c r="J40" s="63"/>
      <c r="K40" s="11"/>
    </row>
    <row r="41" spans="1:11" ht="15.75">
      <c r="A41" s="94" t="s">
        <v>1</v>
      </c>
      <c r="B41" s="88" t="s">
        <v>2</v>
      </c>
      <c r="C41" s="61" t="s">
        <v>3</v>
      </c>
      <c r="D41" s="61" t="s">
        <v>4</v>
      </c>
      <c r="E41" s="61" t="s">
        <v>5</v>
      </c>
      <c r="F41" s="62" t="s">
        <v>30</v>
      </c>
      <c r="G41" s="61" t="s">
        <v>5</v>
      </c>
      <c r="H41" s="62" t="s">
        <v>30</v>
      </c>
      <c r="I41" s="62" t="s">
        <v>50</v>
      </c>
      <c r="J41" s="62"/>
      <c r="K41" s="11"/>
    </row>
    <row r="42" spans="1:11" ht="15.75">
      <c r="A42" s="89">
        <v>1</v>
      </c>
      <c r="B42" s="90" t="s">
        <v>109</v>
      </c>
      <c r="C42" s="13">
        <v>717</v>
      </c>
      <c r="D42" s="13">
        <v>30276</v>
      </c>
      <c r="E42" s="15">
        <v>13.454351308061932</v>
      </c>
      <c r="F42" s="16">
        <v>1466.5242925787509</v>
      </c>
      <c r="G42" s="23">
        <v>0</v>
      </c>
      <c r="H42" s="18">
        <v>0</v>
      </c>
      <c r="I42" s="67">
        <f>F42+H42</f>
        <v>1466.5242925787509</v>
      </c>
      <c r="J42" s="27"/>
      <c r="K42" s="18" t="s">
        <v>58</v>
      </c>
    </row>
    <row r="43" spans="1:11" ht="15.75">
      <c r="A43" s="89">
        <v>2</v>
      </c>
      <c r="B43" s="90" t="s">
        <v>111</v>
      </c>
      <c r="C43" s="13">
        <v>45</v>
      </c>
      <c r="D43" s="13">
        <v>30109</v>
      </c>
      <c r="E43" s="15">
        <v>13.25530935630219</v>
      </c>
      <c r="F43" s="16">
        <v>1444.828719836939</v>
      </c>
      <c r="G43" s="23">
        <v>0</v>
      </c>
      <c r="H43" s="18">
        <v>0</v>
      </c>
      <c r="I43" s="67">
        <f>F43+H43</f>
        <v>1444.828719836939</v>
      </c>
      <c r="J43" s="27"/>
      <c r="K43" s="18" t="s">
        <v>54</v>
      </c>
    </row>
    <row r="44" spans="1:11" ht="15.75">
      <c r="A44" s="89">
        <v>3</v>
      </c>
      <c r="B44" s="90" t="s">
        <v>114</v>
      </c>
      <c r="C44" s="13">
        <v>756</v>
      </c>
      <c r="D44" s="13">
        <v>30669</v>
      </c>
      <c r="E44" s="15">
        <v>12.525629077353216</v>
      </c>
      <c r="F44" s="16">
        <v>1365.2935694315006</v>
      </c>
      <c r="G44" s="23">
        <v>0</v>
      </c>
      <c r="H44" s="18">
        <v>0</v>
      </c>
      <c r="I44" s="67">
        <f>F44+H44</f>
        <v>1365.2935694315006</v>
      </c>
      <c r="J44" s="27"/>
      <c r="K44" s="18" t="s">
        <v>54</v>
      </c>
    </row>
    <row r="45" spans="1:11" ht="15.75">
      <c r="A45" s="94"/>
      <c r="B45" s="88"/>
      <c r="C45" s="4"/>
      <c r="D45" s="4"/>
      <c r="E45" s="69"/>
      <c r="F45" s="70"/>
      <c r="G45" s="71"/>
      <c r="H45" s="59"/>
      <c r="I45" s="72"/>
      <c r="J45" s="72"/>
      <c r="K45" s="59"/>
    </row>
    <row r="46" spans="1:11" ht="15.75">
      <c r="A46" s="103"/>
      <c r="B46" s="101"/>
      <c r="C46" s="1"/>
      <c r="D46" s="1"/>
      <c r="E46" s="1"/>
      <c r="F46" s="10"/>
      <c r="G46" s="6"/>
      <c r="I46" s="63"/>
      <c r="J46" s="63"/>
      <c r="K46" s="11"/>
    </row>
    <row r="47" spans="1:11" ht="15.75">
      <c r="A47" s="103"/>
      <c r="B47" s="101" t="s">
        <v>24</v>
      </c>
      <c r="C47" s="1"/>
      <c r="D47" s="1"/>
      <c r="E47" s="1" t="s">
        <v>48</v>
      </c>
      <c r="F47" s="10"/>
      <c r="G47" t="s">
        <v>94</v>
      </c>
      <c r="I47" s="63"/>
      <c r="J47" s="63"/>
      <c r="K47" s="11"/>
    </row>
    <row r="48" spans="1:11" ht="15.75">
      <c r="A48" s="103"/>
      <c r="B48" s="101"/>
      <c r="C48" s="1"/>
      <c r="D48" s="1"/>
      <c r="F48" s="1" t="s">
        <v>49</v>
      </c>
      <c r="G48" s="6"/>
      <c r="H48" s="1" t="s">
        <v>130</v>
      </c>
      <c r="I48" s="62"/>
      <c r="J48" s="62"/>
      <c r="K48" s="11"/>
    </row>
    <row r="49" spans="1:11" ht="15.75">
      <c r="A49" s="94" t="s">
        <v>1</v>
      </c>
      <c r="B49" s="88" t="s">
        <v>2</v>
      </c>
      <c r="C49" s="61" t="s">
        <v>3</v>
      </c>
      <c r="D49" s="61" t="s">
        <v>4</v>
      </c>
      <c r="E49" s="61" t="s">
        <v>5</v>
      </c>
      <c r="F49" s="62" t="s">
        <v>30</v>
      </c>
      <c r="G49" s="61" t="s">
        <v>5</v>
      </c>
      <c r="H49" s="62" t="s">
        <v>30</v>
      </c>
      <c r="I49" s="62" t="s">
        <v>50</v>
      </c>
      <c r="J49" s="62"/>
      <c r="K49" s="11"/>
    </row>
    <row r="50" spans="1:11" ht="15.75">
      <c r="A50" s="89" t="s">
        <v>32</v>
      </c>
      <c r="B50" s="90" t="s">
        <v>119</v>
      </c>
      <c r="C50" s="13">
        <v>861</v>
      </c>
      <c r="D50" s="13">
        <v>30371</v>
      </c>
      <c r="E50" s="15">
        <v>15.620641562064156</v>
      </c>
      <c r="F50" s="16">
        <v>1702.6499302649931</v>
      </c>
      <c r="G50" s="20">
        <v>10.93</v>
      </c>
      <c r="H50" s="134">
        <f>G50*1.71*100</f>
        <v>1869.03</v>
      </c>
      <c r="I50" s="67">
        <f>F50+H50</f>
        <v>3571.6799302649933</v>
      </c>
      <c r="J50" s="21"/>
      <c r="K50" s="18" t="s">
        <v>58</v>
      </c>
    </row>
    <row r="51" spans="1:11" ht="15.75">
      <c r="A51" s="89" t="s">
        <v>34</v>
      </c>
      <c r="B51" s="90" t="s">
        <v>25</v>
      </c>
      <c r="C51" s="13">
        <v>1047</v>
      </c>
      <c r="D51" s="13">
        <v>30944</v>
      </c>
      <c r="E51" s="15">
        <v>19.637638807714787</v>
      </c>
      <c r="F51" s="16">
        <v>2140.5026300409118</v>
      </c>
      <c r="G51" s="17">
        <v>0</v>
      </c>
      <c r="H51" s="18">
        <v>0</v>
      </c>
      <c r="I51" s="67">
        <f>F51+H51</f>
        <v>2140.5026300409118</v>
      </c>
      <c r="J51" s="67"/>
      <c r="K51" s="18" t="s">
        <v>58</v>
      </c>
    </row>
    <row r="52" spans="1:11" ht="15.75">
      <c r="A52" s="89" t="s">
        <v>35</v>
      </c>
      <c r="B52" s="90" t="s">
        <v>96</v>
      </c>
      <c r="C52" s="13"/>
      <c r="D52" s="13"/>
      <c r="E52" s="15"/>
      <c r="F52" s="16"/>
      <c r="G52" s="17"/>
      <c r="H52" s="18"/>
      <c r="I52" s="67"/>
      <c r="J52" s="67"/>
      <c r="K52" s="18"/>
    </row>
    <row r="53" spans="1:11" ht="18" customHeight="1">
      <c r="A53" s="89" t="s">
        <v>38</v>
      </c>
      <c r="B53" s="92" t="s">
        <v>36</v>
      </c>
      <c r="C53" s="24">
        <v>470</v>
      </c>
      <c r="D53" s="24">
        <v>30610</v>
      </c>
      <c r="E53" s="20">
        <v>0</v>
      </c>
      <c r="F53" s="22">
        <v>0</v>
      </c>
      <c r="G53" s="20">
        <v>9.07</v>
      </c>
      <c r="H53" s="134">
        <f>G53*1.71*100</f>
        <v>1550.97</v>
      </c>
      <c r="I53" s="67">
        <f>F53+H53</f>
        <v>1550.97</v>
      </c>
      <c r="J53" s="67"/>
      <c r="K53" s="18" t="s">
        <v>56</v>
      </c>
    </row>
    <row r="54" spans="1:11" ht="18" customHeight="1">
      <c r="A54" s="94"/>
      <c r="B54" s="149"/>
      <c r="C54" s="150"/>
      <c r="D54" s="150"/>
      <c r="E54" s="151"/>
      <c r="F54" s="152"/>
      <c r="G54" s="151"/>
      <c r="H54" s="145"/>
      <c r="I54" s="78"/>
      <c r="J54" s="107"/>
      <c r="K54" s="59"/>
    </row>
    <row r="55" spans="1:11" ht="15.75">
      <c r="A55" s="103"/>
      <c r="B55" s="101"/>
      <c r="C55" s="1"/>
      <c r="D55" s="1"/>
      <c r="E55" s="3"/>
      <c r="F55" s="10"/>
      <c r="G55" s="6"/>
      <c r="I55" s="78"/>
      <c r="J55" s="63"/>
      <c r="K55" s="11"/>
    </row>
    <row r="56" spans="1:11" ht="15.75">
      <c r="A56" s="103"/>
      <c r="B56" s="101" t="s">
        <v>28</v>
      </c>
      <c r="C56" s="1"/>
      <c r="D56" s="1"/>
      <c r="E56" s="1" t="s">
        <v>48</v>
      </c>
      <c r="F56" s="10"/>
      <c r="G56" t="s">
        <v>94</v>
      </c>
      <c r="I56" s="63"/>
      <c r="J56" s="63"/>
      <c r="K56" s="11"/>
    </row>
    <row r="57" spans="1:11" ht="15.75">
      <c r="A57" s="103"/>
      <c r="B57" s="101"/>
      <c r="C57" s="1"/>
      <c r="D57" s="1"/>
      <c r="F57" s="1" t="s">
        <v>49</v>
      </c>
      <c r="G57" s="6"/>
      <c r="H57" s="1" t="s">
        <v>130</v>
      </c>
      <c r="I57" s="62"/>
      <c r="J57" s="62"/>
      <c r="K57" s="11"/>
    </row>
    <row r="58" spans="1:11" ht="15.75">
      <c r="A58" s="94" t="s">
        <v>1</v>
      </c>
      <c r="B58" s="88" t="s">
        <v>2</v>
      </c>
      <c r="C58" s="61" t="s">
        <v>3</v>
      </c>
      <c r="D58" s="61" t="s">
        <v>4</v>
      </c>
      <c r="E58" s="61" t="s">
        <v>5</v>
      </c>
      <c r="F58" s="62" t="s">
        <v>30</v>
      </c>
      <c r="G58" s="61" t="s">
        <v>5</v>
      </c>
      <c r="H58" s="62" t="s">
        <v>30</v>
      </c>
      <c r="I58" s="62" t="s">
        <v>50</v>
      </c>
      <c r="J58" s="62"/>
      <c r="K58" s="11"/>
    </row>
    <row r="59" spans="1:11" ht="15.75">
      <c r="A59" s="89" t="s">
        <v>32</v>
      </c>
      <c r="B59" s="90" t="s">
        <v>96</v>
      </c>
      <c r="C59" s="13"/>
      <c r="D59" s="13"/>
      <c r="E59" s="15"/>
      <c r="F59" s="16"/>
      <c r="G59" s="17"/>
      <c r="H59" s="18"/>
      <c r="I59" s="67"/>
      <c r="J59" s="67"/>
      <c r="K59" s="18"/>
    </row>
    <row r="60" spans="1:11" ht="15.75">
      <c r="A60" s="89" t="s">
        <v>34</v>
      </c>
      <c r="B60" s="90" t="s">
        <v>96</v>
      </c>
      <c r="C60" s="13"/>
      <c r="D60" s="13"/>
      <c r="E60" s="15"/>
      <c r="F60" s="16"/>
      <c r="G60" s="17"/>
      <c r="H60" s="18"/>
      <c r="I60" s="67"/>
      <c r="J60" s="67"/>
      <c r="K60" s="18"/>
    </row>
    <row r="61" spans="1:11" ht="15.75">
      <c r="A61" s="89" t="s">
        <v>35</v>
      </c>
      <c r="B61" s="90" t="s">
        <v>96</v>
      </c>
      <c r="C61" s="13"/>
      <c r="D61" s="13"/>
      <c r="E61" s="15"/>
      <c r="F61" s="16"/>
      <c r="G61" s="17"/>
      <c r="H61" s="18"/>
      <c r="I61" s="67"/>
      <c r="J61" s="67"/>
      <c r="K61" s="18"/>
    </row>
    <row r="62" spans="1:11" ht="15.75">
      <c r="A62" s="89" t="s">
        <v>38</v>
      </c>
      <c r="B62" s="153" t="s">
        <v>29</v>
      </c>
      <c r="C62" s="13">
        <v>274</v>
      </c>
      <c r="D62" s="14">
        <v>30460</v>
      </c>
      <c r="E62" s="15">
        <v>11.263828360710692</v>
      </c>
      <c r="F62" s="16">
        <v>1227.7572913174656</v>
      </c>
      <c r="G62" s="20">
        <v>0</v>
      </c>
      <c r="H62" s="134">
        <v>0</v>
      </c>
      <c r="I62" s="67">
        <f>F62+H62</f>
        <v>1227.7572913174656</v>
      </c>
      <c r="J62" s="67"/>
      <c r="K62" s="18" t="s">
        <v>56</v>
      </c>
    </row>
    <row r="63" spans="1:11" ht="15.75">
      <c r="A63" s="94"/>
      <c r="B63" s="149"/>
      <c r="C63" s="150"/>
      <c r="D63" s="150"/>
      <c r="E63" s="151"/>
      <c r="F63" s="152"/>
      <c r="G63" s="151"/>
      <c r="H63" s="145"/>
      <c r="I63" s="107"/>
      <c r="J63" s="107"/>
      <c r="K63" s="59"/>
    </row>
    <row r="64" spans="1:11" ht="15.75">
      <c r="A64" s="94"/>
      <c r="B64" s="149"/>
      <c r="C64" s="150"/>
      <c r="D64" s="150"/>
      <c r="E64" s="151"/>
      <c r="F64" s="152"/>
      <c r="G64" s="151"/>
      <c r="H64" s="145"/>
      <c r="I64" s="107"/>
      <c r="J64" s="107"/>
      <c r="K64" s="59"/>
    </row>
    <row r="65" spans="1:11" ht="15.75">
      <c r="A65" s="94"/>
      <c r="B65" s="149" t="s">
        <v>135</v>
      </c>
      <c r="C65" s="150"/>
      <c r="D65" s="150"/>
      <c r="E65" s="151"/>
      <c r="F65" s="152"/>
      <c r="G65" t="s">
        <v>94</v>
      </c>
      <c r="I65" s="107"/>
      <c r="J65" s="107"/>
      <c r="K65" s="59"/>
    </row>
    <row r="66" spans="1:11" ht="15.75">
      <c r="A66" s="106"/>
      <c r="B66" s="105"/>
      <c r="C66" s="33"/>
      <c r="D66" s="33"/>
      <c r="E66" s="6"/>
      <c r="F66" s="1"/>
      <c r="G66" s="6"/>
      <c r="H66" s="1" t="s">
        <v>55</v>
      </c>
      <c r="I66" s="62"/>
      <c r="J66" s="62"/>
      <c r="K66" s="11"/>
    </row>
    <row r="67" spans="1:11" ht="15.75">
      <c r="A67" s="94" t="s">
        <v>1</v>
      </c>
      <c r="B67" s="88" t="s">
        <v>2</v>
      </c>
      <c r="C67" s="61" t="s">
        <v>3</v>
      </c>
      <c r="D67" s="61" t="s">
        <v>4</v>
      </c>
      <c r="E67" s="61"/>
      <c r="F67" s="10"/>
      <c r="G67" s="61" t="s">
        <v>5</v>
      </c>
      <c r="H67" s="10"/>
      <c r="I67" s="62" t="s">
        <v>50</v>
      </c>
      <c r="J67" s="62"/>
      <c r="K67" s="11"/>
    </row>
    <row r="68" spans="1:11" ht="15.75">
      <c r="A68" s="95" t="s">
        <v>32</v>
      </c>
      <c r="B68" s="93" t="s">
        <v>41</v>
      </c>
      <c r="C68" s="39">
        <v>1134</v>
      </c>
      <c r="D68" s="39">
        <v>30626</v>
      </c>
      <c r="E68" s="40"/>
      <c r="F68" s="46"/>
      <c r="G68" s="40">
        <v>14.42</v>
      </c>
      <c r="H68" s="46">
        <v>2163</v>
      </c>
      <c r="I68" s="67">
        <f>F68+H68</f>
        <v>2163</v>
      </c>
      <c r="J68" s="68"/>
      <c r="K68" s="18" t="s">
        <v>58</v>
      </c>
    </row>
    <row r="69" spans="1:11" ht="15.75">
      <c r="A69" s="95" t="s">
        <v>34</v>
      </c>
      <c r="B69" s="93" t="s">
        <v>42</v>
      </c>
      <c r="C69" s="39">
        <v>1035</v>
      </c>
      <c r="D69" s="39">
        <v>31019</v>
      </c>
      <c r="E69" s="40"/>
      <c r="F69" s="46"/>
      <c r="G69" s="40">
        <v>13.89</v>
      </c>
      <c r="H69" s="46">
        <v>2083.5</v>
      </c>
      <c r="I69" s="67">
        <f>F69+H69</f>
        <v>2083.5</v>
      </c>
      <c r="J69" s="68"/>
      <c r="K69" s="18" t="s">
        <v>54</v>
      </c>
    </row>
    <row r="70" spans="1:11" ht="15.75">
      <c r="A70" s="95" t="s">
        <v>35</v>
      </c>
      <c r="B70" s="93" t="s">
        <v>96</v>
      </c>
      <c r="C70" s="39"/>
      <c r="D70" s="39"/>
      <c r="E70" s="40"/>
      <c r="F70" s="46"/>
      <c r="G70" s="40"/>
      <c r="H70" s="46"/>
      <c r="I70" s="67"/>
      <c r="J70" s="68"/>
      <c r="K70" s="18"/>
    </row>
    <row r="71" spans="1:11" ht="15.75">
      <c r="A71" s="135"/>
      <c r="B71" s="136"/>
      <c r="C71" s="30"/>
      <c r="D71" s="30"/>
      <c r="E71" s="53"/>
      <c r="F71" s="137"/>
      <c r="G71" s="53"/>
      <c r="H71" s="137"/>
      <c r="I71" s="107"/>
      <c r="J71" s="138"/>
      <c r="K71" s="59"/>
    </row>
    <row r="72" spans="2:11" ht="15.75">
      <c r="B72" s="101" t="s">
        <v>134</v>
      </c>
      <c r="C72" s="1"/>
      <c r="D72" s="1"/>
      <c r="E72" s="1"/>
      <c r="F72" s="10"/>
      <c r="G72" t="s">
        <v>94</v>
      </c>
      <c r="I72" s="63"/>
      <c r="J72" s="63"/>
      <c r="K72" s="11"/>
    </row>
    <row r="73" spans="2:11" ht="15.75">
      <c r="B73" s="101"/>
      <c r="C73" s="1"/>
      <c r="D73" s="1"/>
      <c r="F73" s="1"/>
      <c r="G73" s="6"/>
      <c r="H73" s="1" t="s">
        <v>130</v>
      </c>
      <c r="I73" s="62"/>
      <c r="J73" s="62"/>
      <c r="K73" s="11"/>
    </row>
    <row r="74" spans="2:11" ht="15.75">
      <c r="B74" s="88" t="s">
        <v>2</v>
      </c>
      <c r="C74" s="61" t="s">
        <v>3</v>
      </c>
      <c r="D74" s="61" t="s">
        <v>4</v>
      </c>
      <c r="E74" s="61"/>
      <c r="F74" s="62"/>
      <c r="G74" s="61" t="s">
        <v>5</v>
      </c>
      <c r="H74" s="62" t="s">
        <v>30</v>
      </c>
      <c r="I74" s="62" t="s">
        <v>50</v>
      </c>
      <c r="J74" s="62"/>
      <c r="K74" s="11"/>
    </row>
    <row r="75" spans="1:11" ht="15.75">
      <c r="A75" s="104" t="s">
        <v>32</v>
      </c>
      <c r="B75" s="140" t="s">
        <v>131</v>
      </c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.75">
      <c r="A76" s="141" t="s">
        <v>34</v>
      </c>
      <c r="B76" s="140" t="s">
        <v>131</v>
      </c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.75">
      <c r="A77" s="141" t="s">
        <v>35</v>
      </c>
      <c r="B77" s="93" t="s">
        <v>44</v>
      </c>
      <c r="C77" s="39">
        <v>1375</v>
      </c>
      <c r="D77" s="39">
        <v>31208</v>
      </c>
      <c r="E77" s="40"/>
      <c r="F77" s="41"/>
      <c r="G77" s="40">
        <v>10.03</v>
      </c>
      <c r="H77" s="134">
        <f>G77*1.71*100</f>
        <v>1715.1299999999999</v>
      </c>
      <c r="I77" s="142">
        <v>1715</v>
      </c>
      <c r="J77" s="26"/>
      <c r="K77" s="16" t="s">
        <v>57</v>
      </c>
    </row>
    <row r="78" spans="1:11" ht="15.75">
      <c r="A78" s="143"/>
      <c r="B78" s="144"/>
      <c r="C78" s="30"/>
      <c r="D78" s="30"/>
      <c r="E78" s="53"/>
      <c r="F78" s="54"/>
      <c r="G78" s="53"/>
      <c r="H78" s="145"/>
      <c r="I78" s="146"/>
      <c r="J78" s="57"/>
      <c r="K78" s="70"/>
    </row>
    <row r="79" spans="1:11" ht="15.75">
      <c r="A79" s="143"/>
      <c r="B79" s="144"/>
      <c r="C79" s="30"/>
      <c r="D79" s="30"/>
      <c r="E79" s="53"/>
      <c r="F79" s="54"/>
      <c r="G79" s="53"/>
      <c r="H79" s="145"/>
      <c r="I79" s="146"/>
      <c r="J79" s="57"/>
      <c r="K79" s="70"/>
    </row>
    <row r="80" spans="1:11" ht="15.75">
      <c r="A80" s="156" t="s">
        <v>133</v>
      </c>
      <c r="B80" s="157"/>
      <c r="C80" s="36"/>
      <c r="D80" s="36"/>
      <c r="G80" t="s">
        <v>94</v>
      </c>
      <c r="I80" s="146"/>
      <c r="J80" s="57"/>
      <c r="K80" s="70"/>
    </row>
    <row r="81" spans="1:11" ht="15.75">
      <c r="A81" s="103"/>
      <c r="B81" s="101"/>
      <c r="C81" s="1"/>
      <c r="D81" s="1"/>
      <c r="F81" s="1"/>
      <c r="G81" s="6"/>
      <c r="H81" s="1" t="s">
        <v>130</v>
      </c>
      <c r="I81" s="62"/>
      <c r="J81" s="62"/>
      <c r="K81" s="11"/>
    </row>
    <row r="82" spans="1:11" ht="15.75">
      <c r="A82" s="94" t="s">
        <v>1</v>
      </c>
      <c r="B82" s="88" t="s">
        <v>2</v>
      </c>
      <c r="C82" s="61" t="s">
        <v>3</v>
      </c>
      <c r="D82" s="61" t="s">
        <v>4</v>
      </c>
      <c r="E82" s="61"/>
      <c r="F82" s="62"/>
      <c r="G82" s="61" t="s">
        <v>5</v>
      </c>
      <c r="H82" s="62" t="s">
        <v>30</v>
      </c>
      <c r="I82" s="62" t="s">
        <v>50</v>
      </c>
      <c r="J82" s="62"/>
      <c r="K82" s="11"/>
    </row>
    <row r="83" spans="1:11" ht="15.75">
      <c r="A83" s="139" t="s">
        <v>32</v>
      </c>
      <c r="B83" s="140" t="s">
        <v>131</v>
      </c>
      <c r="C83" s="26"/>
      <c r="D83" s="26"/>
      <c r="E83" s="26"/>
      <c r="F83" s="26"/>
      <c r="G83" s="26"/>
      <c r="H83" s="26"/>
      <c r="I83" s="26"/>
      <c r="J83" s="26"/>
      <c r="K83" s="26"/>
    </row>
    <row r="84" spans="1:12" ht="15.75">
      <c r="A84" s="95" t="s">
        <v>34</v>
      </c>
      <c r="B84" s="91" t="s">
        <v>33</v>
      </c>
      <c r="C84" s="39">
        <v>10</v>
      </c>
      <c r="D84" s="39">
        <v>30125</v>
      </c>
      <c r="E84" s="40"/>
      <c r="F84" s="41"/>
      <c r="G84" s="40">
        <v>12.8</v>
      </c>
      <c r="H84" s="134">
        <f>G84*1.71*100</f>
        <v>2188.8</v>
      </c>
      <c r="I84" s="18">
        <v>2189</v>
      </c>
      <c r="J84" s="26"/>
      <c r="K84" s="18" t="s">
        <v>54</v>
      </c>
      <c r="L84" s="59"/>
    </row>
    <row r="85" spans="1:11" ht="15.75">
      <c r="A85" s="139" t="s">
        <v>132</v>
      </c>
      <c r="B85" s="140" t="s">
        <v>131</v>
      </c>
      <c r="C85" s="26"/>
      <c r="D85" s="26"/>
      <c r="E85" s="26"/>
      <c r="F85" s="26"/>
      <c r="G85" s="26"/>
      <c r="H85" s="26"/>
      <c r="I85" s="26"/>
      <c r="J85" s="26"/>
      <c r="K85" s="26"/>
    </row>
    <row r="89" spans="2:11" ht="15.75">
      <c r="B89" s="101" t="s">
        <v>138</v>
      </c>
      <c r="C89" s="1"/>
      <c r="D89" s="1"/>
      <c r="E89" s="1"/>
      <c r="F89" s="10"/>
      <c r="G89" t="s">
        <v>94</v>
      </c>
      <c r="I89" s="63"/>
      <c r="J89" s="63"/>
      <c r="K89" s="11"/>
    </row>
    <row r="90" spans="2:11" ht="15.75">
      <c r="B90" s="101"/>
      <c r="C90" s="1"/>
      <c r="D90" s="1"/>
      <c r="F90" s="1"/>
      <c r="G90" s="6"/>
      <c r="H90" s="1" t="s">
        <v>55</v>
      </c>
      <c r="I90" s="62"/>
      <c r="J90" s="62"/>
      <c r="K90" s="11"/>
    </row>
    <row r="91" spans="2:11" ht="15.75">
      <c r="B91" s="88" t="s">
        <v>2</v>
      </c>
      <c r="C91" s="61" t="s">
        <v>3</v>
      </c>
      <c r="D91" s="61" t="s">
        <v>4</v>
      </c>
      <c r="E91" s="61"/>
      <c r="F91" s="62"/>
      <c r="G91" s="61" t="s">
        <v>5</v>
      </c>
      <c r="H91" s="62" t="s">
        <v>30</v>
      </c>
      <c r="I91" s="62" t="s">
        <v>50</v>
      </c>
      <c r="J91" s="62"/>
      <c r="K91" s="11"/>
    </row>
    <row r="92" spans="1:11" ht="15.75">
      <c r="A92" s="104" t="s">
        <v>32</v>
      </c>
      <c r="B92" s="140" t="s">
        <v>131</v>
      </c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.75">
      <c r="A93" s="141" t="s">
        <v>34</v>
      </c>
      <c r="B93" s="140" t="s">
        <v>131</v>
      </c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8" customHeight="1">
      <c r="A94" s="141" t="s">
        <v>35</v>
      </c>
      <c r="B94" s="93" t="s">
        <v>40</v>
      </c>
      <c r="C94" s="39">
        <v>11</v>
      </c>
      <c r="D94" s="51">
        <v>30574</v>
      </c>
      <c r="E94" s="40"/>
      <c r="F94" s="41"/>
      <c r="G94" s="40">
        <v>13.15</v>
      </c>
      <c r="H94" s="41">
        <v>1972.5</v>
      </c>
      <c r="I94" s="142">
        <v>1973</v>
      </c>
      <c r="J94" s="26"/>
      <c r="K94" s="16" t="s">
        <v>57</v>
      </c>
    </row>
    <row r="96" spans="1:11" ht="60.75" customHeight="1">
      <c r="A96" s="158" t="s">
        <v>97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</row>
  </sheetData>
  <mergeCells count="2">
    <mergeCell ref="A80:B80"/>
    <mergeCell ref="A96:K9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3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105"/>
  <sheetViews>
    <sheetView workbookViewId="0" topLeftCell="A3">
      <selection activeCell="E22" sqref="E22:I22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3" width="5.625" style="0" customWidth="1"/>
    <col min="4" max="4" width="10.375" style="0" customWidth="1"/>
    <col min="5" max="5" width="8.375" style="0" customWidth="1"/>
    <col min="6" max="6" width="6.75390625" style="0" customWidth="1"/>
    <col min="7" max="7" width="6.25390625" style="0" customWidth="1"/>
    <col min="8" max="8" width="9.625" style="0" customWidth="1"/>
    <col min="9" max="9" width="7.00390625" style="0" customWidth="1"/>
    <col min="10" max="10" width="7.75390625" style="0" customWidth="1"/>
    <col min="13" max="13" width="2.25390625" style="0" customWidth="1"/>
    <col min="14" max="14" width="7.375" style="0" customWidth="1"/>
  </cols>
  <sheetData>
    <row r="2" spans="1:3" ht="26.25">
      <c r="A2" s="155" t="s">
        <v>139</v>
      </c>
      <c r="C2" s="66" t="s">
        <v>93</v>
      </c>
    </row>
    <row r="3" spans="3:4" ht="15">
      <c r="C3" s="7"/>
      <c r="D3" s="5"/>
    </row>
    <row r="4" spans="3:4" ht="15">
      <c r="C4" s="5"/>
      <c r="D4" s="5"/>
    </row>
    <row r="5" spans="1:16" ht="12.75">
      <c r="A5" s="1"/>
      <c r="B5" s="2" t="s">
        <v>0</v>
      </c>
      <c r="C5" s="1"/>
      <c r="D5" s="1"/>
      <c r="E5" s="1" t="s">
        <v>48</v>
      </c>
      <c r="G5" t="s">
        <v>94</v>
      </c>
      <c r="M5" s="79" t="s">
        <v>99</v>
      </c>
      <c r="O5" s="80">
        <v>21.5</v>
      </c>
      <c r="P5" s="11" t="s">
        <v>100</v>
      </c>
    </row>
    <row r="6" spans="1:17" ht="12.75">
      <c r="A6" s="1"/>
      <c r="B6" s="1"/>
      <c r="C6" s="1"/>
      <c r="D6" s="1"/>
      <c r="F6" s="1" t="s">
        <v>49</v>
      </c>
      <c r="G6" s="6"/>
      <c r="H6" s="1" t="s">
        <v>55</v>
      </c>
      <c r="K6" t="s">
        <v>52</v>
      </c>
      <c r="L6" t="s">
        <v>53</v>
      </c>
      <c r="Q6" s="160" t="s">
        <v>98</v>
      </c>
    </row>
    <row r="7" spans="1:17" ht="12.75">
      <c r="A7" s="75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2" t="s">
        <v>30</v>
      </c>
      <c r="G7" s="61" t="s">
        <v>5</v>
      </c>
      <c r="H7" s="63"/>
      <c r="I7" s="62" t="s">
        <v>50</v>
      </c>
      <c r="J7" s="62" t="s">
        <v>51</v>
      </c>
      <c r="K7" s="63">
        <v>0.9</v>
      </c>
      <c r="L7" s="63">
        <v>0.9</v>
      </c>
      <c r="M7" s="63"/>
      <c r="N7" s="63" t="s">
        <v>75</v>
      </c>
      <c r="O7" s="63"/>
      <c r="P7" s="63"/>
      <c r="Q7" s="160"/>
    </row>
    <row r="8" spans="1:17" ht="12.75">
      <c r="A8" s="13" t="s">
        <v>32</v>
      </c>
      <c r="B8" s="14" t="s">
        <v>122</v>
      </c>
      <c r="C8" s="14">
        <v>58</v>
      </c>
      <c r="D8" s="14">
        <v>30595</v>
      </c>
      <c r="E8" s="15">
        <v>14.094945116409143</v>
      </c>
      <c r="F8" s="16">
        <v>1536.3490176885966</v>
      </c>
      <c r="G8" s="20">
        <v>10.78</v>
      </c>
      <c r="H8" s="21">
        <v>1617</v>
      </c>
      <c r="I8" s="19">
        <f>H8+F8</f>
        <v>3153.3490176885966</v>
      </c>
      <c r="J8" s="19">
        <f>I8/2</f>
        <v>1576.6745088442983</v>
      </c>
      <c r="K8" s="19">
        <f>H8*K7</f>
        <v>1455.3</v>
      </c>
      <c r="L8" s="19">
        <v>1455.3</v>
      </c>
      <c r="M8" s="19"/>
      <c r="N8" s="18">
        <v>1577</v>
      </c>
      <c r="O8" s="18" t="s">
        <v>54</v>
      </c>
      <c r="P8" s="81">
        <v>2150</v>
      </c>
      <c r="Q8" s="83">
        <f aca="true" t="shared" si="0" ref="Q8:Q13">N8/P8</f>
        <v>0.7334883720930233</v>
      </c>
    </row>
    <row r="9" spans="1:17" ht="12.75">
      <c r="A9" s="13" t="s">
        <v>34</v>
      </c>
      <c r="B9" s="14" t="s">
        <v>39</v>
      </c>
      <c r="C9" s="14">
        <v>22</v>
      </c>
      <c r="D9" s="14">
        <v>30469</v>
      </c>
      <c r="E9" s="15">
        <v>15.070643642072213</v>
      </c>
      <c r="F9" s="16">
        <v>1642.7001569858714</v>
      </c>
      <c r="G9" s="23">
        <v>0</v>
      </c>
      <c r="H9" s="27">
        <v>0</v>
      </c>
      <c r="I9" s="19">
        <v>1642.7001569858714</v>
      </c>
      <c r="J9" s="19">
        <v>0</v>
      </c>
      <c r="K9" s="26">
        <v>0</v>
      </c>
      <c r="L9" s="19">
        <v>1478.4301412872844</v>
      </c>
      <c r="M9" s="19"/>
      <c r="N9" s="18">
        <v>1478</v>
      </c>
      <c r="O9" s="18" t="s">
        <v>57</v>
      </c>
      <c r="P9" s="81">
        <v>2150</v>
      </c>
      <c r="Q9" s="83">
        <f t="shared" si="0"/>
        <v>0.6874418604651162</v>
      </c>
    </row>
    <row r="10" spans="1:17" ht="12.75">
      <c r="A10" s="13" t="s">
        <v>35</v>
      </c>
      <c r="B10" s="14" t="s">
        <v>6</v>
      </c>
      <c r="C10" s="14">
        <v>885</v>
      </c>
      <c r="D10" s="14">
        <v>31180</v>
      </c>
      <c r="E10" s="15">
        <v>14.168247944339027</v>
      </c>
      <c r="F10" s="16">
        <v>1544.3390259329542</v>
      </c>
      <c r="G10" s="23">
        <v>0</v>
      </c>
      <c r="H10" s="27">
        <v>0</v>
      </c>
      <c r="I10" s="19">
        <v>1544.3390259329542</v>
      </c>
      <c r="J10" s="19">
        <v>0</v>
      </c>
      <c r="K10" s="26">
        <v>0</v>
      </c>
      <c r="L10" s="19">
        <v>1389.9051233396588</v>
      </c>
      <c r="M10" s="19"/>
      <c r="N10" s="16">
        <v>1390</v>
      </c>
      <c r="O10" s="18" t="s">
        <v>56</v>
      </c>
      <c r="P10" s="81">
        <v>2150</v>
      </c>
      <c r="Q10" s="83">
        <f t="shared" si="0"/>
        <v>0.6465116279069767</v>
      </c>
    </row>
    <row r="11" spans="1:17" ht="12.75">
      <c r="A11" s="13" t="s">
        <v>38</v>
      </c>
      <c r="B11" s="14" t="s">
        <v>108</v>
      </c>
      <c r="C11" s="14">
        <v>619</v>
      </c>
      <c r="D11" s="14">
        <v>30725</v>
      </c>
      <c r="E11" s="15">
        <v>13.575757575757576</v>
      </c>
      <c r="F11" s="16">
        <v>1479.757575757576</v>
      </c>
      <c r="G11" s="23">
        <v>0</v>
      </c>
      <c r="H11" s="27">
        <v>0</v>
      </c>
      <c r="I11" s="19">
        <v>1479.757575757576</v>
      </c>
      <c r="J11" s="19">
        <v>0</v>
      </c>
      <c r="K11" s="26">
        <v>0</v>
      </c>
      <c r="L11" s="19">
        <v>1331.7818181818184</v>
      </c>
      <c r="M11" s="19"/>
      <c r="N11" s="16">
        <v>1332</v>
      </c>
      <c r="O11" s="18" t="s">
        <v>56</v>
      </c>
      <c r="P11" s="81">
        <v>2150</v>
      </c>
      <c r="Q11" s="83">
        <f t="shared" si="0"/>
        <v>0.6195348837209302</v>
      </c>
    </row>
    <row r="12" spans="1:17" ht="12.75">
      <c r="A12" s="13" t="s">
        <v>60</v>
      </c>
      <c r="B12" s="14" t="s">
        <v>110</v>
      </c>
      <c r="C12" s="14">
        <v>473</v>
      </c>
      <c r="D12" s="14">
        <v>30540</v>
      </c>
      <c r="E12" s="15">
        <v>13.4319408354987</v>
      </c>
      <c r="F12" s="16">
        <v>1464.0815510693585</v>
      </c>
      <c r="G12" s="23">
        <v>0</v>
      </c>
      <c r="H12" s="27">
        <v>0</v>
      </c>
      <c r="I12" s="19">
        <v>1464.0815510693585</v>
      </c>
      <c r="J12" s="19">
        <v>0</v>
      </c>
      <c r="K12" s="19">
        <v>0</v>
      </c>
      <c r="L12" s="19">
        <v>1317.6733959624228</v>
      </c>
      <c r="M12" s="19"/>
      <c r="N12" s="16">
        <v>1318</v>
      </c>
      <c r="O12" s="18" t="s">
        <v>56</v>
      </c>
      <c r="P12" s="81">
        <v>2150</v>
      </c>
      <c r="Q12" s="83">
        <f t="shared" si="0"/>
        <v>0.6130232558139534</v>
      </c>
    </row>
    <row r="13" spans="1:17" ht="12.75">
      <c r="A13" s="13" t="s">
        <v>61</v>
      </c>
      <c r="B13" s="14" t="s">
        <v>116</v>
      </c>
      <c r="C13" s="14">
        <v>1103</v>
      </c>
      <c r="D13" s="14">
        <v>30537</v>
      </c>
      <c r="E13" s="15">
        <v>11.268235425633002</v>
      </c>
      <c r="F13" s="16">
        <v>1228.237661393997</v>
      </c>
      <c r="G13" s="23">
        <v>0</v>
      </c>
      <c r="H13" s="27">
        <v>0</v>
      </c>
      <c r="I13" s="19">
        <v>1228.237661393997</v>
      </c>
      <c r="J13" s="19">
        <v>0</v>
      </c>
      <c r="K13" s="19">
        <v>0</v>
      </c>
      <c r="L13" s="19">
        <v>1105.4138952545975</v>
      </c>
      <c r="M13" s="19"/>
      <c r="N13" s="16">
        <v>1105</v>
      </c>
      <c r="O13" s="18" t="s">
        <v>56</v>
      </c>
      <c r="P13" s="81">
        <v>2150</v>
      </c>
      <c r="Q13" s="83">
        <f t="shared" si="0"/>
        <v>0.513953488372093</v>
      </c>
    </row>
    <row r="14" spans="1:16" ht="12.75">
      <c r="A14" s="74"/>
      <c r="B14" s="1"/>
      <c r="C14" s="1"/>
      <c r="D14" s="1"/>
      <c r="E14" s="3"/>
      <c r="F14" s="10"/>
      <c r="G14" s="6"/>
      <c r="K14" s="8"/>
      <c r="L14" s="8"/>
      <c r="M14" s="8"/>
      <c r="N14" s="11"/>
      <c r="O14" s="11"/>
      <c r="P14" s="80"/>
    </row>
    <row r="15" spans="1:16" ht="12.75">
      <c r="A15" s="74"/>
      <c r="B15" s="1"/>
      <c r="C15" s="1"/>
      <c r="D15" s="1"/>
      <c r="E15" s="1"/>
      <c r="F15" s="10"/>
      <c r="G15" s="6"/>
      <c r="K15" s="8"/>
      <c r="L15" s="8"/>
      <c r="M15" s="8"/>
      <c r="N15" s="11"/>
      <c r="O15" s="11"/>
      <c r="P15" s="11"/>
    </row>
    <row r="16" spans="1:16" ht="12.75">
      <c r="A16" s="74"/>
      <c r="B16" s="1"/>
      <c r="C16" s="1"/>
      <c r="D16" s="1"/>
      <c r="E16" s="1"/>
      <c r="F16" s="10"/>
      <c r="G16" s="6"/>
      <c r="K16" s="8"/>
      <c r="L16" s="8"/>
      <c r="M16" s="8"/>
      <c r="N16" s="11"/>
      <c r="O16" s="11"/>
      <c r="P16" s="11"/>
    </row>
    <row r="17" spans="1:16" ht="12.75">
      <c r="A17" s="74"/>
      <c r="B17" s="2" t="s">
        <v>8</v>
      </c>
      <c r="C17" s="6"/>
      <c r="D17" s="1"/>
      <c r="E17" s="1" t="s">
        <v>48</v>
      </c>
      <c r="F17" s="10"/>
      <c r="G17" t="s">
        <v>94</v>
      </c>
      <c r="K17" s="8"/>
      <c r="L17" s="8"/>
      <c r="M17" s="79" t="s">
        <v>99</v>
      </c>
      <c r="O17" s="80">
        <v>16.5</v>
      </c>
      <c r="P17" s="11" t="s">
        <v>100</v>
      </c>
    </row>
    <row r="18" spans="1:17" ht="12.75">
      <c r="A18" s="74"/>
      <c r="B18" s="1"/>
      <c r="C18" s="1"/>
      <c r="D18" s="1"/>
      <c r="F18" s="1" t="s">
        <v>49</v>
      </c>
      <c r="G18" s="6"/>
      <c r="H18" s="1">
        <v>1.5</v>
      </c>
      <c r="K18" t="s">
        <v>52</v>
      </c>
      <c r="L18" t="s">
        <v>53</v>
      </c>
      <c r="N18" s="11"/>
      <c r="O18" s="11"/>
      <c r="P18" s="11"/>
      <c r="Q18" s="160" t="s">
        <v>98</v>
      </c>
    </row>
    <row r="19" spans="1:17" ht="12.75">
      <c r="A19" s="75" t="s">
        <v>1</v>
      </c>
      <c r="B19" s="61" t="s">
        <v>2</v>
      </c>
      <c r="C19" s="61" t="s">
        <v>3</v>
      </c>
      <c r="D19" s="61" t="s">
        <v>4</v>
      </c>
      <c r="E19" s="61" t="s">
        <v>5</v>
      </c>
      <c r="F19" s="10"/>
      <c r="G19" s="61" t="s">
        <v>5</v>
      </c>
      <c r="H19" s="63"/>
      <c r="I19" s="62" t="s">
        <v>50</v>
      </c>
      <c r="J19" s="62" t="s">
        <v>51</v>
      </c>
      <c r="K19" s="64">
        <v>0.9</v>
      </c>
      <c r="L19" s="63">
        <v>0.9</v>
      </c>
      <c r="M19" s="63"/>
      <c r="N19" s="63" t="s">
        <v>75</v>
      </c>
      <c r="O19" s="63"/>
      <c r="P19" s="11"/>
      <c r="Q19" s="160"/>
    </row>
    <row r="20" spans="1:17" ht="12.75">
      <c r="A20" s="13" t="s">
        <v>32</v>
      </c>
      <c r="B20" s="14" t="s">
        <v>104</v>
      </c>
      <c r="C20" s="14">
        <v>543</v>
      </c>
      <c r="D20" s="14">
        <v>30478</v>
      </c>
      <c r="E20" s="15">
        <v>14.051718129225621</v>
      </c>
      <c r="F20" s="16">
        <v>1531.637276085593</v>
      </c>
      <c r="G20" s="20">
        <v>11.01</v>
      </c>
      <c r="H20" s="21">
        <v>1651.5</v>
      </c>
      <c r="I20" s="19">
        <v>3183.137276085593</v>
      </c>
      <c r="J20" s="19">
        <f>I20/2</f>
        <v>1591.5686380427965</v>
      </c>
      <c r="K20" s="19">
        <v>1378.4735484770338</v>
      </c>
      <c r="L20" s="19">
        <v>1486.35</v>
      </c>
      <c r="M20" s="19"/>
      <c r="N20" s="18">
        <v>1592</v>
      </c>
      <c r="O20" s="18" t="s">
        <v>137</v>
      </c>
      <c r="P20" s="81">
        <v>1650</v>
      </c>
      <c r="Q20" s="83">
        <f>N20/P20</f>
        <v>0.9648484848484848</v>
      </c>
    </row>
    <row r="21" spans="1:17" ht="12.75">
      <c r="A21" s="13" t="s">
        <v>34</v>
      </c>
      <c r="B21" s="14" t="s">
        <v>113</v>
      </c>
      <c r="C21" s="14">
        <v>434</v>
      </c>
      <c r="D21" s="14">
        <v>30472</v>
      </c>
      <c r="E21" s="15">
        <v>11.282740094022833</v>
      </c>
      <c r="F21" s="16">
        <v>1229.8186702484888</v>
      </c>
      <c r="G21" s="20">
        <v>8.58</v>
      </c>
      <c r="H21" s="21">
        <v>1287</v>
      </c>
      <c r="I21" s="19">
        <v>2516.818670248489</v>
      </c>
      <c r="J21" s="19">
        <f>I21/2</f>
        <v>1258.4093351242445</v>
      </c>
      <c r="K21" s="19">
        <v>1106.83680322364</v>
      </c>
      <c r="L21" s="19">
        <v>1158.3</v>
      </c>
      <c r="M21" s="19"/>
      <c r="N21" s="18">
        <v>1258</v>
      </c>
      <c r="O21" s="18" t="s">
        <v>54</v>
      </c>
      <c r="P21" s="81">
        <v>1650</v>
      </c>
      <c r="Q21" s="83">
        <f>N21/P21</f>
        <v>0.7624242424242424</v>
      </c>
    </row>
    <row r="22" spans="1:17" ht="12.75">
      <c r="A22" s="13" t="s">
        <v>35</v>
      </c>
      <c r="B22" s="14" t="s">
        <v>117</v>
      </c>
      <c r="C22" s="14">
        <v>1330</v>
      </c>
      <c r="D22" s="14">
        <v>30094</v>
      </c>
      <c r="E22" s="15">
        <v>9.574468085106384</v>
      </c>
      <c r="F22" s="16">
        <v>1043.6170212765958</v>
      </c>
      <c r="G22" s="20">
        <v>7</v>
      </c>
      <c r="H22" s="21">
        <v>1050</v>
      </c>
      <c r="I22" s="19">
        <v>2093.6170212765956</v>
      </c>
      <c r="J22" s="19">
        <f>I22/2</f>
        <v>1046.8085106382978</v>
      </c>
      <c r="K22" s="19">
        <v>939.2553191489362</v>
      </c>
      <c r="L22" s="19">
        <v>945</v>
      </c>
      <c r="M22" s="19"/>
      <c r="N22" s="18">
        <v>1047</v>
      </c>
      <c r="O22" s="18" t="s">
        <v>56</v>
      </c>
      <c r="P22" s="81">
        <v>1650</v>
      </c>
      <c r="Q22" s="83">
        <f>N22/P22</f>
        <v>0.6345454545454545</v>
      </c>
    </row>
    <row r="23" spans="1:16" ht="12.75">
      <c r="A23" s="74"/>
      <c r="B23" s="1"/>
      <c r="C23" s="1"/>
      <c r="D23" s="1"/>
      <c r="E23" s="1"/>
      <c r="F23" s="10"/>
      <c r="G23" s="6"/>
      <c r="K23" s="8"/>
      <c r="L23" s="8"/>
      <c r="M23" s="8"/>
      <c r="P23" s="11"/>
    </row>
    <row r="24" spans="1:16" ht="12.75">
      <c r="A24" s="74"/>
      <c r="B24" s="1"/>
      <c r="C24" s="1"/>
      <c r="D24" s="1"/>
      <c r="E24" s="1"/>
      <c r="F24" s="10"/>
      <c r="G24" s="6"/>
      <c r="K24" s="8"/>
      <c r="L24" s="8"/>
      <c r="M24" s="8"/>
      <c r="P24" s="11"/>
    </row>
    <row r="25" spans="1:16" ht="12.75">
      <c r="A25" s="74"/>
      <c r="B25" s="2" t="s">
        <v>9</v>
      </c>
      <c r="C25" s="6"/>
      <c r="D25" s="1"/>
      <c r="E25" s="1" t="s">
        <v>48</v>
      </c>
      <c r="F25" s="10"/>
      <c r="G25" t="s">
        <v>94</v>
      </c>
      <c r="K25" s="8"/>
      <c r="L25" s="8"/>
      <c r="M25" s="79" t="s">
        <v>99</v>
      </c>
      <c r="O25" s="80">
        <v>21.5</v>
      </c>
      <c r="P25" s="11" t="s">
        <v>100</v>
      </c>
    </row>
    <row r="26" spans="1:17" ht="12.75">
      <c r="A26" s="74"/>
      <c r="B26" s="1"/>
      <c r="C26" s="1"/>
      <c r="D26" s="1"/>
      <c r="F26" s="1" t="s">
        <v>49</v>
      </c>
      <c r="G26" s="6"/>
      <c r="H26" s="1" t="s">
        <v>130</v>
      </c>
      <c r="K26" t="s">
        <v>52</v>
      </c>
      <c r="L26" t="s">
        <v>59</v>
      </c>
      <c r="P26" s="11"/>
      <c r="Q26" s="160" t="s">
        <v>98</v>
      </c>
    </row>
    <row r="27" spans="1:17" ht="12.75" customHeight="1">
      <c r="A27" s="75" t="s">
        <v>1</v>
      </c>
      <c r="B27" s="61" t="s">
        <v>2</v>
      </c>
      <c r="C27" s="75" t="s">
        <v>3</v>
      </c>
      <c r="D27" s="61" t="s">
        <v>4</v>
      </c>
      <c r="E27" s="61" t="s">
        <v>5</v>
      </c>
      <c r="F27" s="63"/>
      <c r="G27" s="61" t="s">
        <v>5</v>
      </c>
      <c r="H27" s="63"/>
      <c r="I27" s="62" t="s">
        <v>50</v>
      </c>
      <c r="J27" s="62" t="s">
        <v>51</v>
      </c>
      <c r="K27" s="64">
        <v>0.9</v>
      </c>
      <c r="L27" s="63">
        <v>0.9</v>
      </c>
      <c r="M27" s="63"/>
      <c r="N27" s="63" t="s">
        <v>75</v>
      </c>
      <c r="P27" s="11"/>
      <c r="Q27" s="160"/>
    </row>
    <row r="28" spans="1:17" ht="12.75">
      <c r="A28" s="13" t="s">
        <v>32</v>
      </c>
      <c r="B28" s="14" t="s">
        <v>10</v>
      </c>
      <c r="C28" s="13">
        <v>747</v>
      </c>
      <c r="D28" s="13">
        <v>31095</v>
      </c>
      <c r="E28" s="15">
        <v>17.397307559544355</v>
      </c>
      <c r="F28" s="16">
        <v>1896.3065239903347</v>
      </c>
      <c r="G28" s="20">
        <v>12.33</v>
      </c>
      <c r="H28" s="134">
        <f>G28*1.71*100</f>
        <v>2108.43</v>
      </c>
      <c r="I28" s="19">
        <f>H28+F28</f>
        <v>4004.7365239903347</v>
      </c>
      <c r="J28" s="16">
        <f>I28/2</f>
        <v>2002.3682619951674</v>
      </c>
      <c r="K28" s="19">
        <f>H28*K27</f>
        <v>1897.587</v>
      </c>
      <c r="L28" s="19">
        <v>1706.6758715913013</v>
      </c>
      <c r="M28" s="19"/>
      <c r="N28" s="18">
        <v>2002</v>
      </c>
      <c r="O28" s="18" t="s">
        <v>136</v>
      </c>
      <c r="P28" s="81">
        <v>2150</v>
      </c>
      <c r="Q28" s="83">
        <f aca="true" t="shared" si="1" ref="Q28:Q46">N28/P28</f>
        <v>0.9311627906976744</v>
      </c>
    </row>
    <row r="29" spans="1:17" ht="12.75">
      <c r="A29" s="13" t="s">
        <v>34</v>
      </c>
      <c r="B29" s="14" t="s">
        <v>12</v>
      </c>
      <c r="C29" s="13">
        <v>449</v>
      </c>
      <c r="D29" s="39" t="s">
        <v>129</v>
      </c>
      <c r="E29" s="15">
        <v>17.02990369994932</v>
      </c>
      <c r="F29" s="16">
        <v>1856.259503294476</v>
      </c>
      <c r="G29" s="20">
        <v>11.8</v>
      </c>
      <c r="H29" s="134">
        <f>G29*1.71*100</f>
        <v>2017.8000000000002</v>
      </c>
      <c r="I29" s="19">
        <f>H29+F29</f>
        <v>3874.059503294476</v>
      </c>
      <c r="J29" s="16">
        <f>I29/2</f>
        <v>1937.029751647238</v>
      </c>
      <c r="K29" s="19">
        <f>H29*K27</f>
        <v>1816.0200000000002</v>
      </c>
      <c r="L29" s="19">
        <v>1670.6335529650285</v>
      </c>
      <c r="M29" s="19"/>
      <c r="N29" s="18">
        <v>1937</v>
      </c>
      <c r="O29" s="18" t="s">
        <v>58</v>
      </c>
      <c r="P29" s="81">
        <v>2150</v>
      </c>
      <c r="Q29" s="83">
        <f t="shared" si="1"/>
        <v>0.9009302325581395</v>
      </c>
    </row>
    <row r="30" spans="1:17" ht="12.75">
      <c r="A30" s="13" t="s">
        <v>35</v>
      </c>
      <c r="B30" s="14" t="s">
        <v>11</v>
      </c>
      <c r="C30" s="13">
        <v>740</v>
      </c>
      <c r="D30" s="13">
        <v>31080</v>
      </c>
      <c r="E30" s="15">
        <v>17.31661226593369</v>
      </c>
      <c r="F30" s="16">
        <v>1887.510736986772</v>
      </c>
      <c r="G30" s="20">
        <v>11.15</v>
      </c>
      <c r="H30" s="134">
        <f>G30*1.71*100</f>
        <v>1906.65</v>
      </c>
      <c r="I30" s="19">
        <f>H30+F30</f>
        <v>3794.160736986772</v>
      </c>
      <c r="J30" s="16">
        <f>I30/2</f>
        <v>1897.080368493386</v>
      </c>
      <c r="K30" s="19">
        <f>F30*K27</f>
        <v>1698.7596632880948</v>
      </c>
      <c r="L30" s="19">
        <v>1698.7596632880948</v>
      </c>
      <c r="M30" s="19"/>
      <c r="N30" s="18">
        <v>1897</v>
      </c>
      <c r="O30" s="18" t="s">
        <v>58</v>
      </c>
      <c r="P30" s="81">
        <v>2150</v>
      </c>
      <c r="Q30" s="83">
        <f t="shared" si="1"/>
        <v>0.8823255813953489</v>
      </c>
    </row>
    <row r="31" spans="1:17" ht="12.75">
      <c r="A31" s="24" t="s">
        <v>38</v>
      </c>
      <c r="B31" s="25" t="s">
        <v>39</v>
      </c>
      <c r="C31" s="24">
        <v>22</v>
      </c>
      <c r="D31" s="39" t="s">
        <v>129</v>
      </c>
      <c r="E31" s="20">
        <v>0</v>
      </c>
      <c r="F31" s="29">
        <v>0</v>
      </c>
      <c r="G31" s="20">
        <v>10.87</v>
      </c>
      <c r="H31" s="134">
        <f>G31*1.71*100</f>
        <v>1858.7699999999998</v>
      </c>
      <c r="I31" s="26">
        <v>0</v>
      </c>
      <c r="J31" s="26">
        <v>0</v>
      </c>
      <c r="K31" s="16">
        <f>H31*K27</f>
        <v>1672.8929999999998</v>
      </c>
      <c r="L31" s="19">
        <v>0</v>
      </c>
      <c r="M31" s="19"/>
      <c r="N31" s="18">
        <v>1673</v>
      </c>
      <c r="O31" s="18" t="s">
        <v>54</v>
      </c>
      <c r="P31" s="81">
        <v>2150</v>
      </c>
      <c r="Q31" s="83">
        <f>N31/P31</f>
        <v>0.7781395348837209</v>
      </c>
    </row>
    <row r="32" spans="1:17" ht="12.75">
      <c r="A32" s="13" t="s">
        <v>60</v>
      </c>
      <c r="B32" s="14" t="s">
        <v>120</v>
      </c>
      <c r="C32" s="13">
        <v>1333</v>
      </c>
      <c r="D32" s="39" t="s">
        <v>129</v>
      </c>
      <c r="E32" s="15">
        <v>16.6446499339498</v>
      </c>
      <c r="F32" s="16">
        <v>1814.2668428005284</v>
      </c>
      <c r="G32" s="23">
        <v>0</v>
      </c>
      <c r="H32" s="27">
        <v>0</v>
      </c>
      <c r="I32" s="26">
        <v>0</v>
      </c>
      <c r="J32" s="26">
        <v>0</v>
      </c>
      <c r="K32" s="19">
        <v>0</v>
      </c>
      <c r="L32" s="16">
        <v>1632.8401585204756</v>
      </c>
      <c r="M32" s="19"/>
      <c r="N32" s="18">
        <v>1633</v>
      </c>
      <c r="O32" s="18" t="s">
        <v>54</v>
      </c>
      <c r="P32" s="81">
        <v>2150</v>
      </c>
      <c r="Q32" s="83">
        <f t="shared" si="1"/>
        <v>0.7595348837209303</v>
      </c>
    </row>
    <row r="33" spans="1:17" ht="12.75">
      <c r="A33" s="13" t="s">
        <v>61</v>
      </c>
      <c r="B33" s="14" t="s">
        <v>14</v>
      </c>
      <c r="C33" s="13">
        <v>737</v>
      </c>
      <c r="D33" s="13">
        <v>31101</v>
      </c>
      <c r="E33" s="15">
        <v>16.624062010390038</v>
      </c>
      <c r="F33" s="16">
        <v>1812.0227591325142</v>
      </c>
      <c r="G33" s="23">
        <v>0</v>
      </c>
      <c r="H33" s="27">
        <v>0</v>
      </c>
      <c r="I33" s="26">
        <v>0</v>
      </c>
      <c r="J33" s="26">
        <v>0</v>
      </c>
      <c r="K33" s="19">
        <v>0</v>
      </c>
      <c r="L33" s="16">
        <v>1630.8204832192628</v>
      </c>
      <c r="M33" s="19"/>
      <c r="N33" s="18">
        <v>1631</v>
      </c>
      <c r="O33" s="18" t="s">
        <v>54</v>
      </c>
      <c r="P33" s="81">
        <v>2150</v>
      </c>
      <c r="Q33" s="83">
        <f t="shared" si="1"/>
        <v>0.7586046511627907</v>
      </c>
    </row>
    <row r="34" spans="1:17" ht="12.75">
      <c r="A34" s="13" t="s">
        <v>62</v>
      </c>
      <c r="B34" s="14" t="s">
        <v>15</v>
      </c>
      <c r="C34" s="13">
        <v>606</v>
      </c>
      <c r="D34" s="39" t="s">
        <v>129</v>
      </c>
      <c r="E34" s="15">
        <v>16.418275103835814</v>
      </c>
      <c r="F34" s="16">
        <v>1789.5919863181039</v>
      </c>
      <c r="G34" s="23">
        <v>0</v>
      </c>
      <c r="H34" s="27">
        <v>0</v>
      </c>
      <c r="I34" s="26">
        <v>0</v>
      </c>
      <c r="J34" s="26">
        <v>0</v>
      </c>
      <c r="K34" s="19">
        <v>0</v>
      </c>
      <c r="L34" s="16">
        <v>1610.6327876862936</v>
      </c>
      <c r="M34" s="19"/>
      <c r="N34" s="18">
        <v>1611</v>
      </c>
      <c r="O34" s="18" t="s">
        <v>54</v>
      </c>
      <c r="P34" s="81">
        <v>2150</v>
      </c>
      <c r="Q34" s="83">
        <f t="shared" si="1"/>
        <v>0.7493023255813953</v>
      </c>
    </row>
    <row r="35" spans="1:17" ht="12.75">
      <c r="A35" s="13" t="s">
        <v>63</v>
      </c>
      <c r="B35" s="14" t="s">
        <v>121</v>
      </c>
      <c r="C35" s="13">
        <v>34</v>
      </c>
      <c r="D35" s="13">
        <v>30693</v>
      </c>
      <c r="E35" s="15">
        <v>16.081684747925973</v>
      </c>
      <c r="F35" s="16">
        <v>1752.9036375239311</v>
      </c>
      <c r="G35" s="23">
        <v>0</v>
      </c>
      <c r="H35" s="27">
        <v>0</v>
      </c>
      <c r="I35" s="26">
        <v>0</v>
      </c>
      <c r="J35" s="26">
        <v>0</v>
      </c>
      <c r="K35" s="19">
        <v>0</v>
      </c>
      <c r="L35" s="16">
        <v>1577.6132737715382</v>
      </c>
      <c r="M35" s="19"/>
      <c r="N35" s="18">
        <v>1578</v>
      </c>
      <c r="O35" s="18" t="s">
        <v>54</v>
      </c>
      <c r="P35" s="81">
        <v>2150</v>
      </c>
      <c r="Q35" s="83">
        <f t="shared" si="1"/>
        <v>0.7339534883720931</v>
      </c>
    </row>
    <row r="36" spans="1:17" ht="12.75">
      <c r="A36" s="13" t="s">
        <v>64</v>
      </c>
      <c r="B36" s="14" t="s">
        <v>16</v>
      </c>
      <c r="C36" s="13">
        <v>287</v>
      </c>
      <c r="D36" s="13">
        <v>31063</v>
      </c>
      <c r="E36" s="15">
        <v>15.66068515497553</v>
      </c>
      <c r="F36" s="16">
        <v>1707.014681892333</v>
      </c>
      <c r="G36" s="23">
        <v>0</v>
      </c>
      <c r="H36" s="27">
        <v>0</v>
      </c>
      <c r="I36" s="26">
        <v>0</v>
      </c>
      <c r="J36" s="26">
        <v>0</v>
      </c>
      <c r="K36" s="19">
        <v>0</v>
      </c>
      <c r="L36" s="16">
        <v>1536.3132137030998</v>
      </c>
      <c r="M36" s="19"/>
      <c r="N36" s="18">
        <v>1536</v>
      </c>
      <c r="O36" s="18" t="s">
        <v>54</v>
      </c>
      <c r="P36" s="81">
        <v>2150</v>
      </c>
      <c r="Q36" s="83">
        <f t="shared" si="1"/>
        <v>0.7144186046511628</v>
      </c>
    </row>
    <row r="37" spans="1:17" ht="12.75">
      <c r="A37" s="13" t="s">
        <v>65</v>
      </c>
      <c r="B37" s="14" t="s">
        <v>17</v>
      </c>
      <c r="C37" s="13">
        <v>370</v>
      </c>
      <c r="D37" s="39" t="s">
        <v>129</v>
      </c>
      <c r="E37" s="15">
        <v>15.539967625067447</v>
      </c>
      <c r="F37" s="16">
        <v>1693.8564711323518</v>
      </c>
      <c r="G37" s="23">
        <v>0</v>
      </c>
      <c r="H37" s="27">
        <v>0</v>
      </c>
      <c r="I37" s="26">
        <v>0</v>
      </c>
      <c r="J37" s="26">
        <v>0</v>
      </c>
      <c r="K37" s="19">
        <v>0</v>
      </c>
      <c r="L37" s="16">
        <v>1524.4708240191167</v>
      </c>
      <c r="M37" s="19"/>
      <c r="N37" s="18">
        <v>1524</v>
      </c>
      <c r="O37" s="18" t="s">
        <v>54</v>
      </c>
      <c r="P37" s="81">
        <v>2150</v>
      </c>
      <c r="Q37" s="83">
        <f t="shared" si="1"/>
        <v>0.7088372093023256</v>
      </c>
    </row>
    <row r="38" spans="1:17" ht="12.75">
      <c r="A38" s="13" t="s">
        <v>66</v>
      </c>
      <c r="B38" s="14" t="s">
        <v>106</v>
      </c>
      <c r="C38" s="13">
        <v>575</v>
      </c>
      <c r="D38" s="13">
        <v>30714</v>
      </c>
      <c r="E38" s="15">
        <v>14.632022064160259</v>
      </c>
      <c r="F38" s="16">
        <v>1594.8904049934683</v>
      </c>
      <c r="G38" s="23">
        <v>0</v>
      </c>
      <c r="H38" s="27">
        <v>0</v>
      </c>
      <c r="I38" s="26">
        <v>0</v>
      </c>
      <c r="J38" s="26">
        <v>0</v>
      </c>
      <c r="K38" s="19">
        <v>0</v>
      </c>
      <c r="L38" s="16">
        <v>1435.4013644941215</v>
      </c>
      <c r="M38" s="19"/>
      <c r="N38" s="18">
        <v>1435</v>
      </c>
      <c r="O38" s="18" t="s">
        <v>57</v>
      </c>
      <c r="P38" s="81">
        <v>2150</v>
      </c>
      <c r="Q38" s="83">
        <f t="shared" si="1"/>
        <v>0.6674418604651163</v>
      </c>
    </row>
    <row r="39" spans="1:17" ht="12.75">
      <c r="A39" s="13" t="s">
        <v>67</v>
      </c>
      <c r="B39" s="14" t="s">
        <v>107</v>
      </c>
      <c r="C39" s="13">
        <v>236</v>
      </c>
      <c r="D39" s="13">
        <v>30061</v>
      </c>
      <c r="E39" s="15">
        <v>14.061519146264907</v>
      </c>
      <c r="F39" s="16">
        <v>1532.705586942875</v>
      </c>
      <c r="G39" s="23">
        <v>0</v>
      </c>
      <c r="H39" s="27">
        <v>0</v>
      </c>
      <c r="I39" s="26">
        <v>0</v>
      </c>
      <c r="J39" s="26">
        <v>0</v>
      </c>
      <c r="K39" s="19">
        <v>0</v>
      </c>
      <c r="L39" s="16">
        <v>1379.4350282485875</v>
      </c>
      <c r="M39" s="19"/>
      <c r="N39" s="18">
        <v>1379</v>
      </c>
      <c r="O39" s="18" t="s">
        <v>56</v>
      </c>
      <c r="P39" s="81">
        <v>2150</v>
      </c>
      <c r="Q39" s="83">
        <f t="shared" si="1"/>
        <v>0.6413953488372093</v>
      </c>
    </row>
    <row r="40" spans="1:17" ht="12.75">
      <c r="A40" s="13" t="s">
        <v>68</v>
      </c>
      <c r="B40" s="14" t="s">
        <v>18</v>
      </c>
      <c r="C40" s="13">
        <v>223</v>
      </c>
      <c r="D40" s="13">
        <v>30227</v>
      </c>
      <c r="E40" s="15">
        <v>13.40782122905028</v>
      </c>
      <c r="F40" s="16">
        <v>1461.4525139664806</v>
      </c>
      <c r="G40" s="23">
        <v>0</v>
      </c>
      <c r="H40" s="27">
        <v>0</v>
      </c>
      <c r="I40" s="26">
        <v>0</v>
      </c>
      <c r="J40" s="26">
        <v>0</v>
      </c>
      <c r="K40" s="19">
        <v>0</v>
      </c>
      <c r="L40" s="16">
        <v>1315.3072625698326</v>
      </c>
      <c r="M40" s="19"/>
      <c r="N40" s="18">
        <v>1315</v>
      </c>
      <c r="O40" s="18" t="s">
        <v>56</v>
      </c>
      <c r="P40" s="81">
        <v>2150</v>
      </c>
      <c r="Q40" s="83">
        <f t="shared" si="1"/>
        <v>0.6116279069767442</v>
      </c>
    </row>
    <row r="41" spans="1:17" ht="12.75">
      <c r="A41" s="13" t="s">
        <v>69</v>
      </c>
      <c r="B41" s="14" t="s">
        <v>112</v>
      </c>
      <c r="C41" s="13">
        <v>235</v>
      </c>
      <c r="D41" s="13">
        <v>30058</v>
      </c>
      <c r="E41" s="15">
        <v>13.017369406599082</v>
      </c>
      <c r="F41" s="16">
        <v>1418.8932653192999</v>
      </c>
      <c r="G41" s="23">
        <v>0</v>
      </c>
      <c r="H41" s="27">
        <v>0</v>
      </c>
      <c r="I41" s="26">
        <v>0</v>
      </c>
      <c r="J41" s="26">
        <v>0</v>
      </c>
      <c r="K41" s="19">
        <v>0</v>
      </c>
      <c r="L41" s="16">
        <v>1277.0039387873699</v>
      </c>
      <c r="M41" s="19"/>
      <c r="N41" s="18">
        <v>1277</v>
      </c>
      <c r="O41" s="18" t="s">
        <v>56</v>
      </c>
      <c r="P41" s="81">
        <v>2150</v>
      </c>
      <c r="Q41" s="83">
        <f t="shared" si="1"/>
        <v>0.593953488372093</v>
      </c>
    </row>
    <row r="42" spans="1:17" ht="12.75">
      <c r="A42" s="13" t="s">
        <v>70</v>
      </c>
      <c r="B42" s="14" t="s">
        <v>115</v>
      </c>
      <c r="C42" s="13">
        <v>1060</v>
      </c>
      <c r="D42" s="39" t="s">
        <v>129</v>
      </c>
      <c r="E42" s="15">
        <v>12.157761428054519</v>
      </c>
      <c r="F42" s="16">
        <v>1325.1959956579426</v>
      </c>
      <c r="G42" s="23">
        <v>0</v>
      </c>
      <c r="H42" s="27">
        <v>0</v>
      </c>
      <c r="I42" s="26">
        <v>0</v>
      </c>
      <c r="J42" s="26">
        <v>0</v>
      </c>
      <c r="K42" s="19">
        <v>0</v>
      </c>
      <c r="L42" s="16">
        <v>1192.6763960921485</v>
      </c>
      <c r="M42" s="19"/>
      <c r="N42" s="18">
        <v>1193</v>
      </c>
      <c r="O42" s="18" t="s">
        <v>56</v>
      </c>
      <c r="P42" s="81">
        <v>2150</v>
      </c>
      <c r="Q42" s="83">
        <f t="shared" si="1"/>
        <v>0.5548837209302325</v>
      </c>
    </row>
    <row r="43" spans="1:17" ht="12.75">
      <c r="A43" s="13" t="s">
        <v>71</v>
      </c>
      <c r="B43" s="14" t="s">
        <v>19</v>
      </c>
      <c r="C43" s="13">
        <v>1007</v>
      </c>
      <c r="D43" s="39" t="s">
        <v>129</v>
      </c>
      <c r="E43" s="15">
        <v>11.751675896240165</v>
      </c>
      <c r="F43" s="16">
        <v>1280.9326726901782</v>
      </c>
      <c r="G43" s="23">
        <v>0</v>
      </c>
      <c r="H43" s="27">
        <v>0</v>
      </c>
      <c r="I43" s="26">
        <v>0</v>
      </c>
      <c r="J43" s="26">
        <v>0</v>
      </c>
      <c r="K43" s="19">
        <v>0</v>
      </c>
      <c r="L43" s="16">
        <v>1152.8394054211603</v>
      </c>
      <c r="M43" s="19"/>
      <c r="N43" s="18">
        <v>1153</v>
      </c>
      <c r="O43" s="18" t="s">
        <v>56</v>
      </c>
      <c r="P43" s="81">
        <v>2150</v>
      </c>
      <c r="Q43" s="83">
        <f t="shared" si="1"/>
        <v>0.5362790697674419</v>
      </c>
    </row>
    <row r="44" spans="1:17" ht="12.75">
      <c r="A44" s="13" t="s">
        <v>72</v>
      </c>
      <c r="B44" s="14" t="s">
        <v>20</v>
      </c>
      <c r="C44" s="13">
        <v>1227</v>
      </c>
      <c r="D44" s="39" t="s">
        <v>129</v>
      </c>
      <c r="E44" s="15">
        <v>11.416274987258623</v>
      </c>
      <c r="F44" s="16">
        <v>1244.37397361119</v>
      </c>
      <c r="G44" s="23">
        <v>0</v>
      </c>
      <c r="H44" s="27">
        <v>0</v>
      </c>
      <c r="I44" s="26">
        <v>0</v>
      </c>
      <c r="J44" s="26">
        <v>0</v>
      </c>
      <c r="K44" s="19">
        <v>0</v>
      </c>
      <c r="L44" s="16">
        <v>1119.936576250071</v>
      </c>
      <c r="M44" s="19"/>
      <c r="N44" s="18">
        <v>1120</v>
      </c>
      <c r="O44" s="18" t="s">
        <v>56</v>
      </c>
      <c r="P44" s="81">
        <v>2150</v>
      </c>
      <c r="Q44" s="83">
        <f t="shared" si="1"/>
        <v>0.5209302325581395</v>
      </c>
    </row>
    <row r="45" spans="1:17" ht="12.75">
      <c r="A45" s="13" t="s">
        <v>73</v>
      </c>
      <c r="B45" s="14" t="s">
        <v>21</v>
      </c>
      <c r="C45" s="13">
        <v>1007</v>
      </c>
      <c r="D45" s="13">
        <v>31052</v>
      </c>
      <c r="E45" s="15">
        <v>10.32046687826354</v>
      </c>
      <c r="F45" s="16">
        <v>1124.930889730726</v>
      </c>
      <c r="G45" s="23">
        <v>0</v>
      </c>
      <c r="H45" s="27">
        <v>0</v>
      </c>
      <c r="I45" s="26">
        <v>0</v>
      </c>
      <c r="J45" s="26">
        <v>0</v>
      </c>
      <c r="K45" s="19">
        <v>0</v>
      </c>
      <c r="L45" s="16">
        <v>1012.4378007576535</v>
      </c>
      <c r="M45" s="19"/>
      <c r="N45" s="18">
        <v>1012</v>
      </c>
      <c r="O45" s="18" t="s">
        <v>56</v>
      </c>
      <c r="P45" s="81">
        <v>2150</v>
      </c>
      <c r="Q45" s="83">
        <f t="shared" si="1"/>
        <v>0.47069767441860466</v>
      </c>
    </row>
    <row r="46" spans="1:17" ht="12.75">
      <c r="A46" s="13" t="s">
        <v>74</v>
      </c>
      <c r="B46" s="14" t="s">
        <v>118</v>
      </c>
      <c r="C46" s="13">
        <v>430</v>
      </c>
      <c r="D46" s="13">
        <v>30785</v>
      </c>
      <c r="E46" s="15">
        <v>9.621074735134103</v>
      </c>
      <c r="F46" s="16">
        <v>1048.6971461296173</v>
      </c>
      <c r="G46" s="23">
        <v>0</v>
      </c>
      <c r="H46" s="27">
        <v>0</v>
      </c>
      <c r="I46" s="26">
        <v>0</v>
      </c>
      <c r="J46" s="26">
        <v>0</v>
      </c>
      <c r="K46" s="19">
        <v>0</v>
      </c>
      <c r="L46" s="16">
        <v>943.8274315166556</v>
      </c>
      <c r="M46" s="19"/>
      <c r="N46" s="18">
        <v>944</v>
      </c>
      <c r="O46" s="18" t="s">
        <v>56</v>
      </c>
      <c r="P46" s="81">
        <v>2150</v>
      </c>
      <c r="Q46" s="83">
        <f t="shared" si="1"/>
        <v>0.4390697674418605</v>
      </c>
    </row>
    <row r="47" spans="3:17" ht="12.75">
      <c r="C47" s="73"/>
      <c r="P47" s="11"/>
      <c r="Q47" s="82"/>
    </row>
    <row r="48" spans="1:16" ht="12.75">
      <c r="A48" s="1"/>
      <c r="B48" s="2" t="s">
        <v>22</v>
      </c>
      <c r="C48" s="74"/>
      <c r="D48" s="1"/>
      <c r="E48" s="1" t="s">
        <v>48</v>
      </c>
      <c r="F48" s="10"/>
      <c r="G48" t="s">
        <v>94</v>
      </c>
      <c r="K48" s="8"/>
      <c r="L48" s="8"/>
      <c r="M48" s="79" t="s">
        <v>99</v>
      </c>
      <c r="O48" s="80">
        <v>16.5</v>
      </c>
      <c r="P48" s="11" t="s">
        <v>100</v>
      </c>
    </row>
    <row r="49" spans="1:17" ht="12.75">
      <c r="A49" s="1"/>
      <c r="B49" s="1"/>
      <c r="C49" s="74"/>
      <c r="D49" s="1"/>
      <c r="F49" s="1" t="s">
        <v>49</v>
      </c>
      <c r="G49" s="6"/>
      <c r="H49" s="1" t="s">
        <v>130</v>
      </c>
      <c r="K49" t="s">
        <v>52</v>
      </c>
      <c r="L49" t="s">
        <v>59</v>
      </c>
      <c r="P49" s="11"/>
      <c r="Q49" s="160" t="s">
        <v>98</v>
      </c>
    </row>
    <row r="50" spans="1:17" ht="12.75">
      <c r="A50" s="75" t="s">
        <v>1</v>
      </c>
      <c r="B50" s="61" t="s">
        <v>2</v>
      </c>
      <c r="C50" s="75" t="s">
        <v>3</v>
      </c>
      <c r="D50" s="61" t="s">
        <v>4</v>
      </c>
      <c r="E50" s="61" t="s">
        <v>5</v>
      </c>
      <c r="F50" s="10"/>
      <c r="G50" s="61" t="s">
        <v>5</v>
      </c>
      <c r="H50" s="63"/>
      <c r="I50" s="62" t="s">
        <v>50</v>
      </c>
      <c r="J50" s="62" t="s">
        <v>51</v>
      </c>
      <c r="K50" s="64">
        <v>0.9</v>
      </c>
      <c r="L50" s="63">
        <v>0.9</v>
      </c>
      <c r="M50" s="63"/>
      <c r="N50" s="63" t="s">
        <v>75</v>
      </c>
      <c r="O50" s="63"/>
      <c r="P50" s="11"/>
      <c r="Q50" s="160"/>
    </row>
    <row r="51" spans="1:17" ht="12.75">
      <c r="A51" s="13">
        <v>1</v>
      </c>
      <c r="B51" s="14" t="s">
        <v>109</v>
      </c>
      <c r="C51" s="13">
        <v>717</v>
      </c>
      <c r="D51" s="13">
        <v>30276</v>
      </c>
      <c r="E51" s="15">
        <v>13.454351308061932</v>
      </c>
      <c r="F51" s="16">
        <v>1466.5242925787509</v>
      </c>
      <c r="G51" s="23">
        <v>0</v>
      </c>
      <c r="H51" s="18">
        <v>0</v>
      </c>
      <c r="I51" s="26">
        <v>0</v>
      </c>
      <c r="J51" s="26">
        <v>0</v>
      </c>
      <c r="K51" s="19">
        <v>0</v>
      </c>
      <c r="L51" s="16">
        <v>1319.8718633208757</v>
      </c>
      <c r="M51" s="19"/>
      <c r="N51" s="18">
        <v>1320</v>
      </c>
      <c r="O51" s="18" t="s">
        <v>58</v>
      </c>
      <c r="P51" s="81">
        <v>1650</v>
      </c>
      <c r="Q51" s="83">
        <f>N51/P51</f>
        <v>0.8</v>
      </c>
    </row>
    <row r="52" spans="1:17" ht="12.75">
      <c r="A52" s="13">
        <v>2</v>
      </c>
      <c r="B52" s="14" t="s">
        <v>111</v>
      </c>
      <c r="C52" s="13">
        <v>45</v>
      </c>
      <c r="D52" s="13">
        <v>30109</v>
      </c>
      <c r="E52" s="15">
        <v>13.25530935630219</v>
      </c>
      <c r="F52" s="16">
        <v>1444.828719836939</v>
      </c>
      <c r="G52" s="23">
        <v>0</v>
      </c>
      <c r="H52" s="18">
        <v>0</v>
      </c>
      <c r="I52" s="26">
        <v>0</v>
      </c>
      <c r="J52" s="26">
        <v>0</v>
      </c>
      <c r="K52" s="19">
        <v>0</v>
      </c>
      <c r="L52" s="16">
        <v>1300.345847853245</v>
      </c>
      <c r="M52" s="19"/>
      <c r="N52" s="18">
        <v>1300</v>
      </c>
      <c r="O52" s="18" t="s">
        <v>54</v>
      </c>
      <c r="P52" s="81">
        <v>1650</v>
      </c>
      <c r="Q52" s="83">
        <f>N52/P52</f>
        <v>0.7878787878787878</v>
      </c>
    </row>
    <row r="53" spans="1:17" ht="12.75">
      <c r="A53" s="13">
        <v>3</v>
      </c>
      <c r="B53" s="14" t="s">
        <v>114</v>
      </c>
      <c r="C53" s="13">
        <v>756</v>
      </c>
      <c r="D53" s="13">
        <v>30669</v>
      </c>
      <c r="E53" s="15">
        <v>12.525629077353216</v>
      </c>
      <c r="F53" s="16">
        <v>1365.2935694315006</v>
      </c>
      <c r="G53" s="23">
        <v>0</v>
      </c>
      <c r="H53" s="18">
        <v>0</v>
      </c>
      <c r="I53" s="26">
        <v>0</v>
      </c>
      <c r="J53" s="26">
        <v>0</v>
      </c>
      <c r="K53" s="19">
        <v>0</v>
      </c>
      <c r="L53" s="16">
        <v>1228.7642124883505</v>
      </c>
      <c r="M53" s="19"/>
      <c r="N53" s="18">
        <v>1229</v>
      </c>
      <c r="O53" s="18" t="s">
        <v>54</v>
      </c>
      <c r="P53" s="81">
        <v>1650</v>
      </c>
      <c r="Q53" s="83">
        <f>N53/P53</f>
        <v>0.7448484848484849</v>
      </c>
    </row>
    <row r="54" spans="1:17" ht="12.75">
      <c r="A54" s="13">
        <v>4</v>
      </c>
      <c r="B54" s="14" t="s">
        <v>23</v>
      </c>
      <c r="C54" s="13">
        <v>291</v>
      </c>
      <c r="D54" s="39" t="s">
        <v>129</v>
      </c>
      <c r="E54" s="15">
        <v>12.381010870232759</v>
      </c>
      <c r="F54" s="16">
        <v>1349.5301848553709</v>
      </c>
      <c r="G54" s="23">
        <v>0</v>
      </c>
      <c r="H54" s="18">
        <v>0</v>
      </c>
      <c r="I54" s="26">
        <v>0</v>
      </c>
      <c r="J54" s="26">
        <v>0</v>
      </c>
      <c r="K54" s="19">
        <v>0</v>
      </c>
      <c r="L54" s="16">
        <v>1214.5771663698338</v>
      </c>
      <c r="M54" s="19"/>
      <c r="N54" s="18">
        <v>1215</v>
      </c>
      <c r="O54" s="18" t="s">
        <v>54</v>
      </c>
      <c r="P54" s="81">
        <v>1650</v>
      </c>
      <c r="Q54" s="83">
        <f>N54/P54</f>
        <v>0.7363636363636363</v>
      </c>
    </row>
    <row r="55" spans="1:16" ht="12.75">
      <c r="A55" s="74"/>
      <c r="B55" s="1"/>
      <c r="C55" s="74"/>
      <c r="D55" s="1"/>
      <c r="E55" s="1"/>
      <c r="F55" s="10"/>
      <c r="G55" s="6"/>
      <c r="K55" s="8"/>
      <c r="L55" s="8"/>
      <c r="M55" s="8"/>
      <c r="P55" s="80"/>
    </row>
    <row r="56" spans="1:16" ht="12.75">
      <c r="A56" s="74"/>
      <c r="B56" s="2" t="s">
        <v>24</v>
      </c>
      <c r="C56" s="74"/>
      <c r="D56" s="1"/>
      <c r="E56" s="1" t="s">
        <v>48</v>
      </c>
      <c r="F56" s="10"/>
      <c r="G56" t="s">
        <v>94</v>
      </c>
      <c r="K56" t="s">
        <v>52</v>
      </c>
      <c r="L56" t="s">
        <v>59</v>
      </c>
      <c r="M56" s="79" t="s">
        <v>99</v>
      </c>
      <c r="O56" s="80">
        <v>21.5</v>
      </c>
      <c r="P56" s="11" t="s">
        <v>100</v>
      </c>
    </row>
    <row r="57" spans="1:17" ht="12.75">
      <c r="A57" s="74"/>
      <c r="B57" s="1"/>
      <c r="C57" s="74"/>
      <c r="D57" s="1"/>
      <c r="F57" s="1" t="s">
        <v>49</v>
      </c>
      <c r="G57" s="6"/>
      <c r="H57" s="1" t="s">
        <v>130</v>
      </c>
      <c r="I57" s="9"/>
      <c r="J57" s="9"/>
      <c r="K57" s="12"/>
      <c r="P57" s="11"/>
      <c r="Q57" s="160" t="s">
        <v>98</v>
      </c>
    </row>
    <row r="58" spans="1:17" ht="12.75">
      <c r="A58" s="75" t="s">
        <v>1</v>
      </c>
      <c r="B58" s="61" t="s">
        <v>2</v>
      </c>
      <c r="C58" s="75" t="s">
        <v>3</v>
      </c>
      <c r="D58" s="61" t="s">
        <v>4</v>
      </c>
      <c r="E58" s="61" t="s">
        <v>5</v>
      </c>
      <c r="F58" s="10"/>
      <c r="G58" s="61" t="s">
        <v>5</v>
      </c>
      <c r="H58" s="63"/>
      <c r="I58" s="62" t="s">
        <v>50</v>
      </c>
      <c r="J58" s="62" t="s">
        <v>51</v>
      </c>
      <c r="K58" s="64">
        <v>0.9</v>
      </c>
      <c r="L58" s="63">
        <v>0.9</v>
      </c>
      <c r="M58" s="65"/>
      <c r="N58" s="63" t="s">
        <v>75</v>
      </c>
      <c r="O58" s="63"/>
      <c r="P58" s="11"/>
      <c r="Q58" s="160"/>
    </row>
    <row r="59" spans="1:17" ht="12.75">
      <c r="A59" s="13" t="s">
        <v>32</v>
      </c>
      <c r="B59" s="14" t="s">
        <v>25</v>
      </c>
      <c r="C59" s="13">
        <v>1047</v>
      </c>
      <c r="D59" s="13">
        <v>30944</v>
      </c>
      <c r="E59" s="15">
        <v>19.637638807714787</v>
      </c>
      <c r="F59" s="16">
        <v>2140.5026300409118</v>
      </c>
      <c r="G59" s="17">
        <v>0</v>
      </c>
      <c r="H59" s="18">
        <v>0</v>
      </c>
      <c r="I59" s="19">
        <v>0</v>
      </c>
      <c r="J59" s="19">
        <v>0</v>
      </c>
      <c r="K59" s="19">
        <v>0</v>
      </c>
      <c r="L59" s="16">
        <v>1926.4523670368205</v>
      </c>
      <c r="M59" s="19"/>
      <c r="N59" s="16">
        <v>1926</v>
      </c>
      <c r="O59" s="18" t="s">
        <v>58</v>
      </c>
      <c r="P59" s="81">
        <v>2150</v>
      </c>
      <c r="Q59" s="83">
        <f aca="true" t="shared" si="2" ref="Q59:Q64">N59/P59</f>
        <v>0.8958139534883721</v>
      </c>
    </row>
    <row r="60" spans="1:17" ht="12.75">
      <c r="A60" s="13" t="s">
        <v>34</v>
      </c>
      <c r="B60" s="14" t="s">
        <v>119</v>
      </c>
      <c r="C60" s="13">
        <v>861</v>
      </c>
      <c r="D60" s="13">
        <v>30371</v>
      </c>
      <c r="E60" s="15">
        <v>15.620641562064156</v>
      </c>
      <c r="F60" s="16">
        <v>1702.6499302649931</v>
      </c>
      <c r="G60" s="20">
        <v>10.93</v>
      </c>
      <c r="H60" s="134">
        <f>G60*1.71*100</f>
        <v>1869.03</v>
      </c>
      <c r="I60" s="47">
        <f>H60+F60</f>
        <v>3571.6799302649933</v>
      </c>
      <c r="J60" s="16">
        <f>I60/2</f>
        <v>1785.8399651324967</v>
      </c>
      <c r="K60" s="19">
        <f>H60*K58</f>
        <v>1682.127</v>
      </c>
      <c r="L60" s="19">
        <v>1532.3849372384939</v>
      </c>
      <c r="M60" s="19"/>
      <c r="N60" s="16">
        <v>1786</v>
      </c>
      <c r="O60" s="18" t="s">
        <v>58</v>
      </c>
      <c r="P60" s="81">
        <v>2150</v>
      </c>
      <c r="Q60" s="83">
        <f t="shared" si="2"/>
        <v>0.8306976744186046</v>
      </c>
    </row>
    <row r="61" spans="1:17" ht="13.5" customHeight="1">
      <c r="A61" s="25"/>
      <c r="B61" s="125" t="s">
        <v>126</v>
      </c>
      <c r="C61" s="126" t="s">
        <v>124</v>
      </c>
      <c r="D61" s="126" t="s">
        <v>127</v>
      </c>
      <c r="E61" s="126"/>
      <c r="F61" s="126"/>
      <c r="G61" s="118">
        <v>10.71</v>
      </c>
      <c r="H61" s="119">
        <f>G61*1.71*100</f>
        <v>1831.41</v>
      </c>
      <c r="I61" s="120"/>
      <c r="J61" s="120"/>
      <c r="K61" s="147">
        <f>H61*K58</f>
        <v>1648.269</v>
      </c>
      <c r="L61" s="120"/>
      <c r="M61" s="121"/>
      <c r="N61" s="127">
        <v>1648</v>
      </c>
      <c r="O61" s="111" t="s">
        <v>54</v>
      </c>
      <c r="P61" s="128">
        <v>2150</v>
      </c>
      <c r="Q61" s="129">
        <f t="shared" si="2"/>
        <v>0.7665116279069767</v>
      </c>
    </row>
    <row r="62" spans="1:17" ht="13.5" customHeight="1">
      <c r="A62" s="24" t="s">
        <v>60</v>
      </c>
      <c r="B62" s="25" t="s">
        <v>36</v>
      </c>
      <c r="C62" s="24">
        <v>470</v>
      </c>
      <c r="D62" s="24">
        <v>30610</v>
      </c>
      <c r="E62" s="20">
        <v>0</v>
      </c>
      <c r="F62" s="22">
        <v>0</v>
      </c>
      <c r="G62" s="20">
        <v>9.07</v>
      </c>
      <c r="H62" s="134">
        <f>G62*1.71*100</f>
        <v>1550.97</v>
      </c>
      <c r="I62" s="19">
        <v>0</v>
      </c>
      <c r="J62" s="19">
        <v>0</v>
      </c>
      <c r="K62" s="67">
        <f>H62*K58</f>
        <v>1395.873</v>
      </c>
      <c r="L62" s="19">
        <v>0</v>
      </c>
      <c r="M62" s="19"/>
      <c r="N62" s="16">
        <v>1396</v>
      </c>
      <c r="O62" s="18" t="s">
        <v>56</v>
      </c>
      <c r="P62" s="81">
        <v>2150</v>
      </c>
      <c r="Q62" s="83">
        <f>N62/P62</f>
        <v>0.6493023255813953</v>
      </c>
    </row>
    <row r="63" spans="1:17" ht="12.75">
      <c r="A63" s="13" t="s">
        <v>35</v>
      </c>
      <c r="B63" s="14" t="s">
        <v>26</v>
      </c>
      <c r="C63" s="13">
        <v>483</v>
      </c>
      <c r="D63" s="39" t="s">
        <v>129</v>
      </c>
      <c r="E63" s="15">
        <v>13.653911276667797</v>
      </c>
      <c r="F63" s="16">
        <v>1488.2763291567899</v>
      </c>
      <c r="G63" s="23">
        <v>0</v>
      </c>
      <c r="H63" s="18">
        <v>0</v>
      </c>
      <c r="I63" s="19">
        <v>0</v>
      </c>
      <c r="J63" s="19">
        <v>0</v>
      </c>
      <c r="K63" s="19">
        <v>0</v>
      </c>
      <c r="L63" s="16">
        <v>1339.4486962411108</v>
      </c>
      <c r="M63" s="19"/>
      <c r="N63" s="16">
        <v>1339</v>
      </c>
      <c r="O63" s="18" t="s">
        <v>56</v>
      </c>
      <c r="P63" s="81">
        <v>2150</v>
      </c>
      <c r="Q63" s="83">
        <f t="shared" si="2"/>
        <v>0.6227906976744186</v>
      </c>
    </row>
    <row r="64" spans="1:17" ht="12.75">
      <c r="A64" s="13" t="s">
        <v>38</v>
      </c>
      <c r="B64" s="14" t="s">
        <v>27</v>
      </c>
      <c r="C64" s="13">
        <v>364</v>
      </c>
      <c r="D64" s="39" t="s">
        <v>129</v>
      </c>
      <c r="E64" s="15">
        <v>13.423891330403515</v>
      </c>
      <c r="F64" s="16">
        <v>1463.2041550139834</v>
      </c>
      <c r="G64" s="23">
        <v>0</v>
      </c>
      <c r="H64" s="18">
        <v>0</v>
      </c>
      <c r="I64" s="19">
        <v>0</v>
      </c>
      <c r="J64" s="19">
        <v>0</v>
      </c>
      <c r="K64" s="19">
        <v>0</v>
      </c>
      <c r="L64" s="16">
        <v>1316.8837395125852</v>
      </c>
      <c r="M64" s="19"/>
      <c r="N64" s="16">
        <v>1317</v>
      </c>
      <c r="O64" s="18" t="s">
        <v>56</v>
      </c>
      <c r="P64" s="81">
        <v>2150</v>
      </c>
      <c r="Q64" s="83">
        <f t="shared" si="2"/>
        <v>0.6125581395348837</v>
      </c>
    </row>
    <row r="66" spans="1:17" ht="12.75">
      <c r="A66" s="74"/>
      <c r="B66" s="1"/>
      <c r="C66" s="74"/>
      <c r="D66" s="1"/>
      <c r="E66" s="3"/>
      <c r="F66" s="10"/>
      <c r="G66" s="6"/>
      <c r="K66" s="8"/>
      <c r="L66" s="8"/>
      <c r="M66" s="8"/>
      <c r="P66" s="11"/>
      <c r="Q66" s="82"/>
    </row>
    <row r="67" spans="1:16" ht="12.75">
      <c r="A67" s="74"/>
      <c r="B67" s="2" t="s">
        <v>28</v>
      </c>
      <c r="C67" s="74"/>
      <c r="D67" s="1"/>
      <c r="E67" s="1" t="s">
        <v>48</v>
      </c>
      <c r="F67" s="10"/>
      <c r="G67" t="s">
        <v>52</v>
      </c>
      <c r="K67" t="s">
        <v>52</v>
      </c>
      <c r="L67" t="s">
        <v>59</v>
      </c>
      <c r="M67" s="79" t="s">
        <v>99</v>
      </c>
      <c r="O67" s="80">
        <v>21.5</v>
      </c>
      <c r="P67" s="11" t="s">
        <v>100</v>
      </c>
    </row>
    <row r="68" spans="1:17" ht="12.75">
      <c r="A68" s="74"/>
      <c r="B68" s="1"/>
      <c r="C68" s="74"/>
      <c r="D68" s="1"/>
      <c r="E68" s="1" t="s">
        <v>49</v>
      </c>
      <c r="F68" s="10"/>
      <c r="G68" s="6"/>
      <c r="H68" s="1" t="s">
        <v>130</v>
      </c>
      <c r="I68" s="9"/>
      <c r="J68" s="9"/>
      <c r="K68" s="12"/>
      <c r="P68" s="11"/>
      <c r="Q68" s="160" t="s">
        <v>98</v>
      </c>
    </row>
    <row r="69" spans="1:17" ht="12.75">
      <c r="A69" s="75" t="s">
        <v>1</v>
      </c>
      <c r="B69" s="61" t="s">
        <v>2</v>
      </c>
      <c r="C69" s="75" t="s">
        <v>3</v>
      </c>
      <c r="D69" s="61" t="s">
        <v>4</v>
      </c>
      <c r="E69" s="61" t="s">
        <v>5</v>
      </c>
      <c r="F69" s="10"/>
      <c r="G69" s="61" t="s">
        <v>5</v>
      </c>
      <c r="H69" s="63"/>
      <c r="I69" s="62" t="s">
        <v>50</v>
      </c>
      <c r="J69" s="62" t="s">
        <v>51</v>
      </c>
      <c r="K69" s="64">
        <v>0.9</v>
      </c>
      <c r="L69" s="63">
        <v>0.9</v>
      </c>
      <c r="M69" s="65"/>
      <c r="N69" s="63" t="s">
        <v>75</v>
      </c>
      <c r="P69" s="11"/>
      <c r="Q69" s="160"/>
    </row>
    <row r="70" spans="1:17" ht="12.75">
      <c r="A70" s="13" t="s">
        <v>32</v>
      </c>
      <c r="B70" s="14" t="s">
        <v>29</v>
      </c>
      <c r="C70" s="13">
        <v>274</v>
      </c>
      <c r="D70" s="14">
        <v>30460</v>
      </c>
      <c r="E70" s="15">
        <v>11.263828360710692</v>
      </c>
      <c r="F70" s="16">
        <v>1227.7572913174656</v>
      </c>
      <c r="G70" s="23">
        <v>0</v>
      </c>
      <c r="H70" s="18">
        <v>0</v>
      </c>
      <c r="I70" s="19">
        <v>0</v>
      </c>
      <c r="J70" s="19">
        <v>0</v>
      </c>
      <c r="K70" s="19">
        <v>0</v>
      </c>
      <c r="L70" s="19">
        <v>1104.981562185719</v>
      </c>
      <c r="M70" s="19"/>
      <c r="N70" s="48">
        <v>1105</v>
      </c>
      <c r="O70" s="18" t="s">
        <v>56</v>
      </c>
      <c r="P70" s="81">
        <v>2150</v>
      </c>
      <c r="Q70" s="83">
        <f>N70/P70</f>
        <v>0.513953488372093</v>
      </c>
    </row>
    <row r="71" spans="1:16" ht="12.75">
      <c r="A71" s="1"/>
      <c r="B71" s="1"/>
      <c r="C71" s="74"/>
      <c r="D71" s="1"/>
      <c r="E71" s="3"/>
      <c r="F71" s="10"/>
      <c r="G71" s="6"/>
      <c r="K71" s="8"/>
      <c r="L71" s="8"/>
      <c r="M71" s="8"/>
      <c r="P71" s="11"/>
    </row>
    <row r="72" spans="1:16" ht="12.75">
      <c r="A72" s="166" t="s">
        <v>76</v>
      </c>
      <c r="B72" s="167"/>
      <c r="C72" s="30"/>
      <c r="D72" s="30"/>
      <c r="G72" t="s">
        <v>94</v>
      </c>
      <c r="K72" t="s">
        <v>52</v>
      </c>
      <c r="M72" s="79" t="s">
        <v>99</v>
      </c>
      <c r="O72" s="80">
        <v>26.5</v>
      </c>
      <c r="P72" s="11" t="s">
        <v>100</v>
      </c>
    </row>
    <row r="73" spans="1:17" ht="12.75">
      <c r="A73" s="33"/>
      <c r="B73" s="32"/>
      <c r="C73" s="33"/>
      <c r="D73" s="31"/>
      <c r="E73" s="6"/>
      <c r="F73" s="1"/>
      <c r="G73" s="6"/>
      <c r="H73" s="1" t="s">
        <v>130</v>
      </c>
      <c r="I73" s="9"/>
      <c r="J73" s="9"/>
      <c r="K73" s="12"/>
      <c r="N73" t="s">
        <v>75</v>
      </c>
      <c r="P73" s="11"/>
      <c r="Q73" s="160" t="s">
        <v>98</v>
      </c>
    </row>
    <row r="74" spans="1:17" ht="12.75">
      <c r="A74" s="75" t="s">
        <v>1</v>
      </c>
      <c r="B74" s="61" t="s">
        <v>2</v>
      </c>
      <c r="C74" s="75" t="s">
        <v>3</v>
      </c>
      <c r="D74" s="61" t="s">
        <v>4</v>
      </c>
      <c r="E74" s="61"/>
      <c r="F74" s="10"/>
      <c r="G74" s="61" t="s">
        <v>5</v>
      </c>
      <c r="H74" s="10"/>
      <c r="I74" s="62" t="s">
        <v>50</v>
      </c>
      <c r="J74" s="62" t="s">
        <v>51</v>
      </c>
      <c r="K74" s="64">
        <v>0.9</v>
      </c>
      <c r="L74" s="63"/>
      <c r="M74" s="65"/>
      <c r="N74" s="63" t="s">
        <v>75</v>
      </c>
      <c r="P74" s="11"/>
      <c r="Q74" s="160"/>
    </row>
    <row r="75" spans="1:17" ht="12.75">
      <c r="A75" s="39" t="s">
        <v>32</v>
      </c>
      <c r="B75" s="38" t="s">
        <v>33</v>
      </c>
      <c r="C75" s="39">
        <v>10</v>
      </c>
      <c r="D75" s="39">
        <v>30125</v>
      </c>
      <c r="E75" s="40"/>
      <c r="F75" s="41"/>
      <c r="G75" s="40">
        <v>12.8</v>
      </c>
      <c r="H75" s="134">
        <f>G75*1.71*100</f>
        <v>2188.8</v>
      </c>
      <c r="I75" s="42">
        <v>0</v>
      </c>
      <c r="J75" s="26">
        <v>0</v>
      </c>
      <c r="K75" s="16">
        <f>H75*K74</f>
        <v>1969.9200000000003</v>
      </c>
      <c r="L75" s="162"/>
      <c r="M75" s="163"/>
      <c r="N75" s="18">
        <v>1970</v>
      </c>
      <c r="O75" s="18" t="s">
        <v>54</v>
      </c>
      <c r="P75" s="81">
        <v>2650</v>
      </c>
      <c r="Q75" s="83">
        <f>N75/P75</f>
        <v>0.7433962264150943</v>
      </c>
    </row>
    <row r="76" spans="1:16" ht="12.75">
      <c r="A76" s="76"/>
      <c r="B76" s="52"/>
      <c r="C76" s="30"/>
      <c r="D76" s="30"/>
      <c r="E76" s="53"/>
      <c r="F76" s="54"/>
      <c r="G76" s="55"/>
      <c r="H76" s="56"/>
      <c r="I76" s="56"/>
      <c r="J76" s="57"/>
      <c r="K76" s="58"/>
      <c r="L76" s="58"/>
      <c r="M76" s="58"/>
      <c r="N76" s="59"/>
      <c r="O76" s="59"/>
      <c r="P76" s="59"/>
    </row>
    <row r="77" spans="1:16" ht="12.75">
      <c r="A77" s="168" t="s">
        <v>77</v>
      </c>
      <c r="B77" s="169"/>
      <c r="C77" s="37"/>
      <c r="D77" s="37"/>
      <c r="G77" t="s">
        <v>94</v>
      </c>
      <c r="K77" t="s">
        <v>52</v>
      </c>
      <c r="M77" s="79" t="s">
        <v>99</v>
      </c>
      <c r="O77" s="80">
        <v>26.5</v>
      </c>
      <c r="P77" s="11" t="s">
        <v>100</v>
      </c>
    </row>
    <row r="78" spans="1:17" ht="12.75" customHeight="1">
      <c r="A78" s="32"/>
      <c r="B78" s="32"/>
      <c r="C78" s="33"/>
      <c r="D78" s="33"/>
      <c r="E78" s="6"/>
      <c r="F78" s="1"/>
      <c r="G78" s="6"/>
      <c r="H78" s="1" t="s">
        <v>130</v>
      </c>
      <c r="I78" s="9"/>
      <c r="J78" s="9"/>
      <c r="K78" s="12"/>
      <c r="P78" s="11"/>
      <c r="Q78" s="160" t="s">
        <v>98</v>
      </c>
    </row>
    <row r="79" spans="1:17" ht="12.75">
      <c r="A79" s="75" t="s">
        <v>1</v>
      </c>
      <c r="B79" s="61" t="s">
        <v>2</v>
      </c>
      <c r="C79" s="75" t="s">
        <v>3</v>
      </c>
      <c r="D79" s="61" t="s">
        <v>4</v>
      </c>
      <c r="E79" s="61"/>
      <c r="F79" s="10"/>
      <c r="G79" s="61" t="s">
        <v>5</v>
      </c>
      <c r="H79" s="10"/>
      <c r="I79" s="62" t="s">
        <v>50</v>
      </c>
      <c r="J79" s="62" t="s">
        <v>51</v>
      </c>
      <c r="K79" s="64">
        <v>0.9</v>
      </c>
      <c r="L79" s="63"/>
      <c r="M79" s="65"/>
      <c r="N79" s="63" t="s">
        <v>75</v>
      </c>
      <c r="P79" s="11"/>
      <c r="Q79" s="161"/>
    </row>
    <row r="80" spans="1:17" ht="12.75">
      <c r="A80" s="125"/>
      <c r="B80" s="125" t="s">
        <v>125</v>
      </c>
      <c r="C80" s="126" t="s">
        <v>124</v>
      </c>
      <c r="D80" s="126" t="s">
        <v>127</v>
      </c>
      <c r="E80" s="126"/>
      <c r="F80" s="126"/>
      <c r="G80" s="118">
        <v>15.51</v>
      </c>
      <c r="H80" s="119">
        <f>G80*1.71*100</f>
        <v>2652.21</v>
      </c>
      <c r="I80" s="120"/>
      <c r="J80" s="120"/>
      <c r="K80" s="148">
        <f>H80*K79</f>
        <v>2386.989</v>
      </c>
      <c r="L80" s="120"/>
      <c r="M80" s="121"/>
      <c r="N80" s="122">
        <v>2387</v>
      </c>
      <c r="O80" s="111" t="s">
        <v>58</v>
      </c>
      <c r="P80" s="123">
        <v>2650</v>
      </c>
      <c r="Q80" s="124">
        <f>N80/P80</f>
        <v>0.9007547169811321</v>
      </c>
    </row>
    <row r="81" spans="1:17" ht="12.75">
      <c r="A81" s="39" t="s">
        <v>32</v>
      </c>
      <c r="B81" s="38" t="s">
        <v>37</v>
      </c>
      <c r="C81" s="44">
        <v>1055</v>
      </c>
      <c r="D81" s="39" t="s">
        <v>129</v>
      </c>
      <c r="E81" s="40"/>
      <c r="F81" s="41"/>
      <c r="G81" s="40">
        <v>13.54</v>
      </c>
      <c r="H81" s="134">
        <f>G81*1.71*100</f>
        <v>2315.3399999999997</v>
      </c>
      <c r="I81" s="42">
        <v>0</v>
      </c>
      <c r="J81" s="26">
        <v>0</v>
      </c>
      <c r="K81" s="16">
        <f>H81*K79</f>
        <v>2083.8059999999996</v>
      </c>
      <c r="L81" s="162"/>
      <c r="M81" s="163"/>
      <c r="N81" s="18">
        <v>2084</v>
      </c>
      <c r="O81" s="18" t="s">
        <v>54</v>
      </c>
      <c r="P81" s="81">
        <v>2650</v>
      </c>
      <c r="Q81" s="83">
        <f>N81/P81</f>
        <v>0.7864150943396226</v>
      </c>
    </row>
    <row r="82" spans="1:16" ht="12.75">
      <c r="A82" s="77"/>
      <c r="B82" s="43"/>
      <c r="C82" s="77"/>
      <c r="D82" s="43"/>
      <c r="E82" s="43"/>
      <c r="F82" s="34"/>
      <c r="G82" s="35"/>
      <c r="H82" s="31"/>
      <c r="I82" s="31"/>
      <c r="K82" s="8"/>
      <c r="L82" s="8"/>
      <c r="M82" s="8"/>
      <c r="P82" s="11"/>
    </row>
    <row r="83" spans="1:16" ht="12.75">
      <c r="A83" s="164" t="s">
        <v>78</v>
      </c>
      <c r="B83" s="165"/>
      <c r="C83" s="36"/>
      <c r="D83" s="36"/>
      <c r="G83" t="s">
        <v>94</v>
      </c>
      <c r="K83" t="s">
        <v>52</v>
      </c>
      <c r="M83" s="79" t="s">
        <v>99</v>
      </c>
      <c r="O83" s="80">
        <v>26.5</v>
      </c>
      <c r="P83" s="11" t="s">
        <v>100</v>
      </c>
    </row>
    <row r="84" spans="1:17" ht="12.75" customHeight="1">
      <c r="A84" s="32"/>
      <c r="B84" s="32"/>
      <c r="C84" s="33"/>
      <c r="D84" s="33"/>
      <c r="E84" s="6"/>
      <c r="F84" s="1"/>
      <c r="G84" s="6"/>
      <c r="H84" s="1" t="s">
        <v>55</v>
      </c>
      <c r="I84" s="9"/>
      <c r="J84" s="9"/>
      <c r="K84" s="12"/>
      <c r="N84" t="s">
        <v>75</v>
      </c>
      <c r="P84" s="11"/>
      <c r="Q84" s="160" t="s">
        <v>98</v>
      </c>
    </row>
    <row r="85" spans="1:17" ht="12.75">
      <c r="A85" s="75" t="s">
        <v>1</v>
      </c>
      <c r="B85" s="61" t="s">
        <v>2</v>
      </c>
      <c r="C85" s="75" t="s">
        <v>3</v>
      </c>
      <c r="D85" s="61" t="s">
        <v>4</v>
      </c>
      <c r="E85" s="61"/>
      <c r="F85" s="10"/>
      <c r="G85" s="61" t="s">
        <v>5</v>
      </c>
      <c r="H85" s="10"/>
      <c r="I85" s="62" t="s">
        <v>50</v>
      </c>
      <c r="J85" s="62" t="s">
        <v>51</v>
      </c>
      <c r="K85" s="64">
        <v>0.9</v>
      </c>
      <c r="L85" s="63"/>
      <c r="M85" s="65"/>
      <c r="N85" s="63" t="s">
        <v>75</v>
      </c>
      <c r="P85" s="11"/>
      <c r="Q85" s="161"/>
    </row>
    <row r="86" spans="1:17" ht="12.75">
      <c r="A86" s="39" t="s">
        <v>32</v>
      </c>
      <c r="B86" s="38" t="s">
        <v>40</v>
      </c>
      <c r="C86" s="39">
        <v>11</v>
      </c>
      <c r="D86" s="51">
        <v>30574</v>
      </c>
      <c r="E86" s="40"/>
      <c r="F86" s="41"/>
      <c r="G86" s="40">
        <v>13.15</v>
      </c>
      <c r="H86" s="41">
        <v>1972.5</v>
      </c>
      <c r="I86" s="42">
        <v>0</v>
      </c>
      <c r="J86" s="26">
        <v>0</v>
      </c>
      <c r="K86" s="16">
        <f>H86*K85</f>
        <v>1775.25</v>
      </c>
      <c r="L86" s="162"/>
      <c r="M86" s="163"/>
      <c r="N86" s="18">
        <v>1775</v>
      </c>
      <c r="O86" s="18" t="s">
        <v>57</v>
      </c>
      <c r="P86" s="81">
        <v>2650</v>
      </c>
      <c r="Q86" s="83">
        <f>N86/P86</f>
        <v>0.6698113207547169</v>
      </c>
    </row>
    <row r="87" spans="1:16" ht="12.75">
      <c r="A87" s="77"/>
      <c r="B87" s="43"/>
      <c r="C87" s="77"/>
      <c r="D87" s="43"/>
      <c r="E87" s="43"/>
      <c r="F87" s="34"/>
      <c r="G87" s="35"/>
      <c r="H87" s="31"/>
      <c r="I87" s="31"/>
      <c r="K87" s="8"/>
      <c r="L87" s="8"/>
      <c r="M87" s="8"/>
      <c r="P87" s="11"/>
    </row>
    <row r="88" spans="1:16" ht="12.75">
      <c r="A88" s="164" t="s">
        <v>47</v>
      </c>
      <c r="B88" s="165"/>
      <c r="C88" s="36"/>
      <c r="D88" s="36"/>
      <c r="G88" t="s">
        <v>94</v>
      </c>
      <c r="K88" t="s">
        <v>52</v>
      </c>
      <c r="M88" s="79" t="s">
        <v>99</v>
      </c>
      <c r="O88" s="80">
        <v>23.5</v>
      </c>
      <c r="P88" s="11" t="s">
        <v>100</v>
      </c>
    </row>
    <row r="89" spans="1:17" ht="12.75" customHeight="1">
      <c r="A89" s="33"/>
      <c r="B89" s="32"/>
      <c r="C89" s="33"/>
      <c r="D89" s="33"/>
      <c r="E89" s="6"/>
      <c r="F89" s="1"/>
      <c r="G89" s="6"/>
      <c r="H89" s="1" t="s">
        <v>55</v>
      </c>
      <c r="I89" s="9"/>
      <c r="J89" s="9"/>
      <c r="K89" s="12"/>
      <c r="P89" s="11"/>
      <c r="Q89" s="160" t="s">
        <v>98</v>
      </c>
    </row>
    <row r="90" spans="1:17" ht="12.75">
      <c r="A90" s="75" t="s">
        <v>1</v>
      </c>
      <c r="B90" s="61" t="s">
        <v>2</v>
      </c>
      <c r="C90" s="75" t="s">
        <v>3</v>
      </c>
      <c r="D90" s="61" t="s">
        <v>4</v>
      </c>
      <c r="E90" s="61"/>
      <c r="F90" s="10"/>
      <c r="G90" s="61" t="s">
        <v>5</v>
      </c>
      <c r="H90" s="10"/>
      <c r="I90" s="62" t="s">
        <v>50</v>
      </c>
      <c r="J90" s="62" t="s">
        <v>51</v>
      </c>
      <c r="K90" s="64">
        <v>0.9</v>
      </c>
      <c r="L90" s="63"/>
      <c r="M90" s="65"/>
      <c r="N90" s="63" t="s">
        <v>75</v>
      </c>
      <c r="P90" s="11"/>
      <c r="Q90" s="161"/>
    </row>
    <row r="91" spans="1:17" ht="12.75">
      <c r="A91" s="39" t="s">
        <v>32</v>
      </c>
      <c r="B91" s="38" t="s">
        <v>41</v>
      </c>
      <c r="C91" s="39">
        <v>1134</v>
      </c>
      <c r="D91" s="39">
        <v>30626</v>
      </c>
      <c r="E91" s="40"/>
      <c r="F91" s="46"/>
      <c r="G91" s="40">
        <v>14.42</v>
      </c>
      <c r="H91" s="46">
        <v>2163</v>
      </c>
      <c r="I91" s="42">
        <v>0</v>
      </c>
      <c r="J91" s="26">
        <v>0</v>
      </c>
      <c r="K91" s="16">
        <f>H91*K90</f>
        <v>1946.7</v>
      </c>
      <c r="L91" s="162"/>
      <c r="M91" s="163"/>
      <c r="N91" s="18">
        <v>1947</v>
      </c>
      <c r="O91" s="18" t="s">
        <v>58</v>
      </c>
      <c r="P91" s="81">
        <v>2350</v>
      </c>
      <c r="Q91" s="83">
        <f>N91/P91</f>
        <v>0.8285106382978723</v>
      </c>
    </row>
    <row r="92" spans="1:17" ht="12.75">
      <c r="A92" s="39" t="s">
        <v>34</v>
      </c>
      <c r="B92" s="38" t="s">
        <v>42</v>
      </c>
      <c r="C92" s="39">
        <v>1035</v>
      </c>
      <c r="D92" s="39">
        <v>31019</v>
      </c>
      <c r="E92" s="40"/>
      <c r="F92" s="46"/>
      <c r="G92" s="40">
        <v>13.89</v>
      </c>
      <c r="H92" s="46">
        <v>2083.5</v>
      </c>
      <c r="I92" s="42">
        <v>0</v>
      </c>
      <c r="J92" s="26">
        <v>0</v>
      </c>
      <c r="K92" s="16">
        <f>H92*K90</f>
        <v>1875.15</v>
      </c>
      <c r="L92" s="162"/>
      <c r="M92" s="163"/>
      <c r="N92" s="18">
        <v>1875</v>
      </c>
      <c r="O92" s="18" t="s">
        <v>54</v>
      </c>
      <c r="P92" s="81">
        <v>2350</v>
      </c>
      <c r="Q92" s="83">
        <f>N92/P92</f>
        <v>0.7978723404255319</v>
      </c>
    </row>
    <row r="93" spans="1:17" ht="12.75">
      <c r="A93" s="39" t="s">
        <v>35</v>
      </c>
      <c r="B93" s="38" t="s">
        <v>43</v>
      </c>
      <c r="C93" s="39">
        <v>1138</v>
      </c>
      <c r="D93" s="39" t="s">
        <v>129</v>
      </c>
      <c r="E93" s="40"/>
      <c r="F93" s="46"/>
      <c r="G93" s="40">
        <v>13.86</v>
      </c>
      <c r="H93" s="46">
        <v>2079</v>
      </c>
      <c r="I93" s="42">
        <v>0</v>
      </c>
      <c r="J93" s="26">
        <v>0</v>
      </c>
      <c r="K93" s="16">
        <f>H93*K90</f>
        <v>1871.1000000000001</v>
      </c>
      <c r="L93" s="162"/>
      <c r="M93" s="163"/>
      <c r="N93" s="18">
        <v>1871</v>
      </c>
      <c r="O93" s="18" t="s">
        <v>54</v>
      </c>
      <c r="P93" s="81">
        <v>2350</v>
      </c>
      <c r="Q93" s="83">
        <f>N93/P93</f>
        <v>0.7961702127659575</v>
      </c>
    </row>
    <row r="94" spans="1:16" ht="12.75">
      <c r="A94" s="43"/>
      <c r="B94" s="43"/>
      <c r="C94" s="77"/>
      <c r="D94" s="43"/>
      <c r="E94" s="43"/>
      <c r="F94" s="34"/>
      <c r="G94" s="35"/>
      <c r="H94" s="31"/>
      <c r="I94" s="31"/>
      <c r="K94" s="8"/>
      <c r="L94" s="8"/>
      <c r="M94" s="8"/>
      <c r="P94" s="11"/>
    </row>
    <row r="95" spans="1:16" ht="12.75">
      <c r="A95" s="164" t="s">
        <v>46</v>
      </c>
      <c r="B95" s="165"/>
      <c r="C95" s="36"/>
      <c r="D95" s="36"/>
      <c r="G95" t="s">
        <v>94</v>
      </c>
      <c r="K95" t="s">
        <v>52</v>
      </c>
      <c r="M95" s="79" t="s">
        <v>99</v>
      </c>
      <c r="O95" s="80">
        <v>23.5</v>
      </c>
      <c r="P95" s="11" t="s">
        <v>100</v>
      </c>
    </row>
    <row r="96" spans="1:17" ht="12.75">
      <c r="A96" s="33" t="s">
        <v>1</v>
      </c>
      <c r="B96" s="32" t="s">
        <v>31</v>
      </c>
      <c r="C96" s="33"/>
      <c r="D96" s="33"/>
      <c r="E96" s="6"/>
      <c r="F96" s="1"/>
      <c r="G96" s="6"/>
      <c r="H96" s="1" t="s">
        <v>130</v>
      </c>
      <c r="I96" s="9"/>
      <c r="J96" s="9"/>
      <c r="K96" s="12"/>
      <c r="P96" s="11"/>
      <c r="Q96" s="160" t="s">
        <v>98</v>
      </c>
    </row>
    <row r="97" spans="1:17" ht="12.75">
      <c r="A97" s="75" t="s">
        <v>1</v>
      </c>
      <c r="B97" s="61" t="s">
        <v>2</v>
      </c>
      <c r="C97" s="75" t="s">
        <v>3</v>
      </c>
      <c r="D97" s="61" t="s">
        <v>4</v>
      </c>
      <c r="E97" s="61"/>
      <c r="F97" s="10"/>
      <c r="G97" s="61" t="s">
        <v>5</v>
      </c>
      <c r="H97" s="10"/>
      <c r="I97" s="62" t="s">
        <v>50</v>
      </c>
      <c r="J97" s="62" t="s">
        <v>51</v>
      </c>
      <c r="K97" s="64">
        <v>0.9</v>
      </c>
      <c r="L97" s="63"/>
      <c r="M97" s="65"/>
      <c r="N97" s="63" t="s">
        <v>75</v>
      </c>
      <c r="P97" s="11"/>
      <c r="Q97" s="160"/>
    </row>
    <row r="98" spans="1:17" ht="12.75">
      <c r="A98" s="39" t="s">
        <v>32</v>
      </c>
      <c r="B98" s="38" t="s">
        <v>44</v>
      </c>
      <c r="C98" s="39">
        <v>1375</v>
      </c>
      <c r="D98" s="39">
        <v>31208</v>
      </c>
      <c r="E98" s="40"/>
      <c r="F98" s="41"/>
      <c r="G98" s="40">
        <v>10.03</v>
      </c>
      <c r="H98" s="134">
        <f>G98*1.71*100</f>
        <v>1715.1299999999999</v>
      </c>
      <c r="I98" s="42">
        <v>0</v>
      </c>
      <c r="J98" s="26">
        <v>0</v>
      </c>
      <c r="K98" s="16">
        <f>H98*K97</f>
        <v>1543.617</v>
      </c>
      <c r="L98" s="162"/>
      <c r="M98" s="163"/>
      <c r="N98" s="26">
        <v>1544</v>
      </c>
      <c r="O98" s="18" t="s">
        <v>57</v>
      </c>
      <c r="P98" s="81">
        <v>2350</v>
      </c>
      <c r="Q98" s="83">
        <f>N98/P98</f>
        <v>0.6570212765957447</v>
      </c>
    </row>
    <row r="99" spans="1:16" ht="12.75">
      <c r="A99" s="43"/>
      <c r="B99" s="43"/>
      <c r="C99" s="77"/>
      <c r="D99" s="43"/>
      <c r="E99" s="43"/>
      <c r="F99" s="34"/>
      <c r="G99" s="35"/>
      <c r="H99" s="31"/>
      <c r="I99" s="31"/>
      <c r="K99" s="8"/>
      <c r="L99" s="8"/>
      <c r="M99" s="8"/>
      <c r="P99" s="11"/>
    </row>
    <row r="100" spans="1:16" ht="12.75">
      <c r="A100" s="164" t="s">
        <v>79</v>
      </c>
      <c r="B100" s="165"/>
      <c r="C100" s="36"/>
      <c r="D100" s="36"/>
      <c r="G100" t="s">
        <v>94</v>
      </c>
      <c r="K100" t="s">
        <v>52</v>
      </c>
      <c r="M100" s="79" t="s">
        <v>99</v>
      </c>
      <c r="O100" s="80">
        <v>26.5</v>
      </c>
      <c r="P100" s="11" t="s">
        <v>100</v>
      </c>
    </row>
    <row r="101" spans="1:17" ht="12.75">
      <c r="A101" s="33"/>
      <c r="B101" s="32"/>
      <c r="C101" s="33"/>
      <c r="D101" s="33"/>
      <c r="E101" s="6"/>
      <c r="F101" s="1"/>
      <c r="G101" s="6"/>
      <c r="H101" s="1" t="s">
        <v>130</v>
      </c>
      <c r="I101" s="9"/>
      <c r="J101" s="9"/>
      <c r="K101" s="12"/>
      <c r="P101" s="11"/>
      <c r="Q101" s="160" t="s">
        <v>98</v>
      </c>
    </row>
    <row r="102" spans="1:17" ht="12.75">
      <c r="A102" s="75" t="s">
        <v>1</v>
      </c>
      <c r="B102" s="61" t="s">
        <v>2</v>
      </c>
      <c r="C102" s="75" t="s">
        <v>3</v>
      </c>
      <c r="D102" s="61" t="s">
        <v>4</v>
      </c>
      <c r="E102" s="61"/>
      <c r="F102" s="10"/>
      <c r="G102" s="61" t="s">
        <v>5</v>
      </c>
      <c r="H102" s="10"/>
      <c r="I102" s="62" t="s">
        <v>50</v>
      </c>
      <c r="J102" s="62" t="s">
        <v>51</v>
      </c>
      <c r="K102" s="64">
        <v>0.9</v>
      </c>
      <c r="L102" s="63"/>
      <c r="M102" s="65"/>
      <c r="N102" s="63" t="s">
        <v>75</v>
      </c>
      <c r="P102" s="11"/>
      <c r="Q102" s="160"/>
    </row>
    <row r="103" spans="1:17" ht="14.25" customHeight="1">
      <c r="A103" s="125"/>
      <c r="B103" s="125" t="s">
        <v>123</v>
      </c>
      <c r="C103" s="126" t="s">
        <v>124</v>
      </c>
      <c r="D103" s="126" t="s">
        <v>127</v>
      </c>
      <c r="E103" s="126"/>
      <c r="F103" s="126"/>
      <c r="G103" s="118">
        <v>15.51</v>
      </c>
      <c r="H103" s="119">
        <f>G103*1.71*100</f>
        <v>2652.21</v>
      </c>
      <c r="I103" s="120"/>
      <c r="J103" s="120"/>
      <c r="K103" s="127">
        <f>H103*K102</f>
        <v>2386.989</v>
      </c>
      <c r="L103" s="120"/>
      <c r="M103" s="121"/>
      <c r="N103" s="122">
        <v>2387</v>
      </c>
      <c r="O103" s="111" t="s">
        <v>58</v>
      </c>
      <c r="P103" s="123">
        <v>2650</v>
      </c>
      <c r="Q103" s="124">
        <f>N103/P103</f>
        <v>0.9007547169811321</v>
      </c>
    </row>
    <row r="104" spans="1:17" ht="15" customHeight="1">
      <c r="A104" s="39" t="s">
        <v>32</v>
      </c>
      <c r="B104" s="38" t="s">
        <v>45</v>
      </c>
      <c r="C104" s="39">
        <v>1039</v>
      </c>
      <c r="D104" s="39" t="s">
        <v>129</v>
      </c>
      <c r="E104" s="40"/>
      <c r="F104" s="46"/>
      <c r="G104" s="40">
        <v>12.47</v>
      </c>
      <c r="H104" s="134">
        <f>G104*1.71*100</f>
        <v>2132.3700000000003</v>
      </c>
      <c r="I104" s="42">
        <v>0</v>
      </c>
      <c r="J104" s="26">
        <v>0</v>
      </c>
      <c r="K104" s="16">
        <f>H104*K102</f>
        <v>1919.1330000000003</v>
      </c>
      <c r="L104" s="162"/>
      <c r="M104" s="163"/>
      <c r="N104" s="18">
        <v>1919</v>
      </c>
      <c r="O104" s="18" t="s">
        <v>54</v>
      </c>
      <c r="P104" s="81">
        <v>2650</v>
      </c>
      <c r="Q104" s="83">
        <f>N104/P104</f>
        <v>0.7241509433962264</v>
      </c>
    </row>
    <row r="105" spans="1:17" ht="12.75">
      <c r="A105" s="39" t="s">
        <v>34</v>
      </c>
      <c r="B105" s="38" t="s">
        <v>29</v>
      </c>
      <c r="C105" s="39">
        <v>274</v>
      </c>
      <c r="D105" s="39" t="s">
        <v>129</v>
      </c>
      <c r="E105" s="40"/>
      <c r="F105" s="46"/>
      <c r="G105" s="40">
        <v>9.44</v>
      </c>
      <c r="H105" s="134">
        <f>G105*1.71*100</f>
        <v>1614.2399999999998</v>
      </c>
      <c r="I105" s="42">
        <v>0</v>
      </c>
      <c r="J105" s="26">
        <v>0</v>
      </c>
      <c r="K105" s="16">
        <f>H105*K102</f>
        <v>1452.8159999999998</v>
      </c>
      <c r="L105" s="162"/>
      <c r="M105" s="163"/>
      <c r="N105" s="18">
        <v>1453</v>
      </c>
      <c r="O105" s="18" t="s">
        <v>56</v>
      </c>
      <c r="P105" s="81">
        <v>2650</v>
      </c>
      <c r="Q105" s="83">
        <f>N105/P105</f>
        <v>0.5483018867924528</v>
      </c>
    </row>
  </sheetData>
  <mergeCells count="27">
    <mergeCell ref="Q6:Q7"/>
    <mergeCell ref="A72:B72"/>
    <mergeCell ref="L75:M75"/>
    <mergeCell ref="A77:B77"/>
    <mergeCell ref="Q18:Q19"/>
    <mergeCell ref="Q26:Q27"/>
    <mergeCell ref="Q49:Q50"/>
    <mergeCell ref="Q57:Q58"/>
    <mergeCell ref="Q68:Q69"/>
    <mergeCell ref="L81:M81"/>
    <mergeCell ref="A83:B83"/>
    <mergeCell ref="L86:M86"/>
    <mergeCell ref="A88:B88"/>
    <mergeCell ref="L91:M91"/>
    <mergeCell ref="L92:M92"/>
    <mergeCell ref="L93:M93"/>
    <mergeCell ref="A95:B95"/>
    <mergeCell ref="L98:M98"/>
    <mergeCell ref="A100:B100"/>
    <mergeCell ref="L104:M104"/>
    <mergeCell ref="L105:M105"/>
    <mergeCell ref="Q96:Q97"/>
    <mergeCell ref="Q101:Q102"/>
    <mergeCell ref="Q73:Q74"/>
    <mergeCell ref="Q78:Q79"/>
    <mergeCell ref="Q84:Q85"/>
    <mergeCell ref="Q89:Q9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60" verticalDpi="360" orientation="landscape" paperSize="9" scale="7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2">
      <selection activeCell="A1" sqref="A1"/>
    </sheetView>
  </sheetViews>
  <sheetFormatPr defaultColWidth="9.00390625" defaultRowHeight="12.75"/>
  <cols>
    <col min="1" max="1" width="10.375" style="0" customWidth="1"/>
    <col min="2" max="2" width="24.75390625" style="0" customWidth="1"/>
    <col min="3" max="3" width="9.25390625" style="0" customWidth="1"/>
    <col min="4" max="4" width="5.875" style="0" customWidth="1"/>
    <col min="5" max="5" width="7.25390625" style="0" customWidth="1"/>
    <col min="6" max="6" width="6.875" style="0" customWidth="1"/>
    <col min="8" max="8" width="8.625" style="0" customWidth="1"/>
  </cols>
  <sheetData>
    <row r="1" spans="1:5" ht="23.25">
      <c r="A1" s="154" t="s">
        <v>139</v>
      </c>
      <c r="B1" s="66" t="s">
        <v>101</v>
      </c>
      <c r="D1" s="7"/>
      <c r="E1" s="5"/>
    </row>
    <row r="2" spans="4:5" ht="15">
      <c r="D2" s="7"/>
      <c r="E2" s="5"/>
    </row>
    <row r="3" spans="4:9" ht="15">
      <c r="D3" s="5"/>
      <c r="E3" s="5"/>
      <c r="I3" s="160" t="s">
        <v>98</v>
      </c>
    </row>
    <row r="4" spans="1:9" ht="15.75">
      <c r="A4" s="88" t="s">
        <v>1</v>
      </c>
      <c r="B4" s="88" t="s">
        <v>2</v>
      </c>
      <c r="C4" s="97" t="s">
        <v>102</v>
      </c>
      <c r="D4" s="61" t="s">
        <v>3</v>
      </c>
      <c r="E4" s="61" t="s">
        <v>4</v>
      </c>
      <c r="F4" s="63" t="s">
        <v>75</v>
      </c>
      <c r="G4" s="63"/>
      <c r="H4" s="63"/>
      <c r="I4" s="160"/>
    </row>
    <row r="5" spans="1:9" ht="15.75">
      <c r="A5" s="89">
        <v>1</v>
      </c>
      <c r="B5" s="90" t="s">
        <v>104</v>
      </c>
      <c r="C5" s="98" t="s">
        <v>85</v>
      </c>
      <c r="D5" s="13">
        <v>543</v>
      </c>
      <c r="E5" s="14">
        <v>30478</v>
      </c>
      <c r="F5" s="18">
        <v>1592</v>
      </c>
      <c r="G5" s="18" t="s">
        <v>136</v>
      </c>
      <c r="H5" s="81">
        <v>1650</v>
      </c>
      <c r="I5" s="84">
        <f aca="true" t="shared" si="0" ref="I5:I54">F5/H5</f>
        <v>0.9648484848484848</v>
      </c>
    </row>
    <row r="6" spans="1:9" ht="15.75">
      <c r="A6" s="89">
        <v>2</v>
      </c>
      <c r="B6" s="90" t="s">
        <v>10</v>
      </c>
      <c r="C6" s="98" t="s">
        <v>81</v>
      </c>
      <c r="D6" s="13">
        <v>747</v>
      </c>
      <c r="E6" s="14">
        <v>31095</v>
      </c>
      <c r="F6" s="18">
        <v>2002</v>
      </c>
      <c r="G6" s="18" t="s">
        <v>136</v>
      </c>
      <c r="H6" s="81">
        <v>2150</v>
      </c>
      <c r="I6" s="84">
        <f>F6/H6</f>
        <v>0.9311627906976744</v>
      </c>
    </row>
    <row r="7" spans="1:9" ht="15.75">
      <c r="A7" s="89"/>
      <c r="B7" s="108" t="s">
        <v>123</v>
      </c>
      <c r="C7" s="109" t="s">
        <v>89</v>
      </c>
      <c r="D7" s="117" t="s">
        <v>124</v>
      </c>
      <c r="E7" s="110" t="s">
        <v>127</v>
      </c>
      <c r="F7" s="122">
        <v>2387</v>
      </c>
      <c r="G7" s="112" t="s">
        <v>58</v>
      </c>
      <c r="H7" s="113">
        <v>2650</v>
      </c>
      <c r="I7" s="114">
        <f>F7/H7</f>
        <v>0.9007547169811321</v>
      </c>
    </row>
    <row r="8" spans="1:9" ht="15.75">
      <c r="A8" s="89"/>
      <c r="B8" s="115" t="s">
        <v>125</v>
      </c>
      <c r="C8" s="116" t="s">
        <v>82</v>
      </c>
      <c r="D8" s="117" t="s">
        <v>124</v>
      </c>
      <c r="E8" s="110" t="s">
        <v>127</v>
      </c>
      <c r="F8" s="122">
        <v>2387</v>
      </c>
      <c r="G8" s="112" t="s">
        <v>58</v>
      </c>
      <c r="H8" s="113">
        <v>2650</v>
      </c>
      <c r="I8" s="114">
        <f>F8/H8</f>
        <v>0.9007547169811321</v>
      </c>
    </row>
    <row r="9" spans="1:9" ht="15.75">
      <c r="A9" s="89">
        <v>3</v>
      </c>
      <c r="B9" s="90" t="s">
        <v>12</v>
      </c>
      <c r="C9" s="98" t="s">
        <v>81</v>
      </c>
      <c r="D9" s="13">
        <v>449</v>
      </c>
      <c r="E9" s="14" t="s">
        <v>128</v>
      </c>
      <c r="F9" s="18">
        <v>1937</v>
      </c>
      <c r="G9" s="87" t="s">
        <v>58</v>
      </c>
      <c r="H9" s="81">
        <v>2150</v>
      </c>
      <c r="I9" s="84">
        <f>F9/H9</f>
        <v>0.9009302325581395</v>
      </c>
    </row>
    <row r="10" spans="1:9" ht="15.75">
      <c r="A10" s="89">
        <v>4</v>
      </c>
      <c r="B10" s="90" t="s">
        <v>25</v>
      </c>
      <c r="C10" s="98" t="s">
        <v>80</v>
      </c>
      <c r="D10" s="13">
        <v>1047</v>
      </c>
      <c r="E10" s="14">
        <v>30944</v>
      </c>
      <c r="F10" s="16">
        <v>1926</v>
      </c>
      <c r="G10" s="87" t="s">
        <v>58</v>
      </c>
      <c r="H10" s="81">
        <v>2150</v>
      </c>
      <c r="I10" s="84">
        <f t="shared" si="0"/>
        <v>0.8958139534883721</v>
      </c>
    </row>
    <row r="11" spans="1:9" ht="15.75">
      <c r="A11" s="89">
        <v>5</v>
      </c>
      <c r="B11" s="90" t="s">
        <v>11</v>
      </c>
      <c r="C11" s="98" t="s">
        <v>81</v>
      </c>
      <c r="D11" s="13">
        <v>740</v>
      </c>
      <c r="E11" s="14">
        <v>31080</v>
      </c>
      <c r="F11" s="18">
        <v>1897</v>
      </c>
      <c r="G11" s="87" t="s">
        <v>58</v>
      </c>
      <c r="H11" s="81">
        <v>2150</v>
      </c>
      <c r="I11" s="84">
        <f>F11/H11</f>
        <v>0.8823255813953489</v>
      </c>
    </row>
    <row r="12" spans="1:9" ht="15.75">
      <c r="A12" s="89">
        <v>6</v>
      </c>
      <c r="B12" s="90" t="s">
        <v>119</v>
      </c>
      <c r="C12" s="98" t="s">
        <v>80</v>
      </c>
      <c r="D12" s="13">
        <v>861</v>
      </c>
      <c r="E12" s="14">
        <v>30371</v>
      </c>
      <c r="F12" s="16">
        <v>1786</v>
      </c>
      <c r="G12" s="87" t="s">
        <v>58</v>
      </c>
      <c r="H12" s="81">
        <v>2150</v>
      </c>
      <c r="I12" s="84">
        <f>F12/H12</f>
        <v>0.8306976744186046</v>
      </c>
    </row>
    <row r="13" spans="1:9" ht="15.75">
      <c r="A13" s="89">
        <v>7</v>
      </c>
      <c r="B13" s="93" t="s">
        <v>41</v>
      </c>
      <c r="C13" s="133" t="s">
        <v>47</v>
      </c>
      <c r="D13" s="39">
        <v>1134</v>
      </c>
      <c r="E13" s="39">
        <v>30626</v>
      </c>
      <c r="F13" s="18">
        <v>1947</v>
      </c>
      <c r="G13" s="87" t="s">
        <v>58</v>
      </c>
      <c r="H13" s="81">
        <v>2350</v>
      </c>
      <c r="I13" s="84">
        <f t="shared" si="0"/>
        <v>0.8285106382978723</v>
      </c>
    </row>
    <row r="14" spans="1:9" ht="15.75">
      <c r="A14" s="89">
        <v>8</v>
      </c>
      <c r="B14" s="90" t="s">
        <v>109</v>
      </c>
      <c r="C14" s="98" t="s">
        <v>88</v>
      </c>
      <c r="D14" s="13">
        <v>717</v>
      </c>
      <c r="E14" s="14">
        <v>30276</v>
      </c>
      <c r="F14" s="18">
        <v>1320</v>
      </c>
      <c r="G14" s="87" t="s">
        <v>58</v>
      </c>
      <c r="H14" s="81">
        <v>1650</v>
      </c>
      <c r="I14" s="84">
        <f>F14/H14</f>
        <v>0.8</v>
      </c>
    </row>
    <row r="15" spans="1:9" ht="15.75">
      <c r="A15" s="89">
        <v>9</v>
      </c>
      <c r="B15" s="93" t="s">
        <v>42</v>
      </c>
      <c r="C15" s="133" t="s">
        <v>47</v>
      </c>
      <c r="D15" s="39">
        <v>1035</v>
      </c>
      <c r="E15" s="39">
        <v>31019</v>
      </c>
      <c r="F15" s="18">
        <v>1875</v>
      </c>
      <c r="G15" s="87" t="s">
        <v>54</v>
      </c>
      <c r="H15" s="81">
        <v>2350</v>
      </c>
      <c r="I15" s="84">
        <f t="shared" si="0"/>
        <v>0.7978723404255319</v>
      </c>
    </row>
    <row r="16" spans="1:9" ht="15.75">
      <c r="A16" s="89">
        <v>10</v>
      </c>
      <c r="B16" s="93" t="s">
        <v>43</v>
      </c>
      <c r="C16" s="133" t="s">
        <v>47</v>
      </c>
      <c r="D16" s="39">
        <v>1138</v>
      </c>
      <c r="E16" s="14" t="s">
        <v>128</v>
      </c>
      <c r="F16" s="18">
        <v>1871</v>
      </c>
      <c r="G16" s="87" t="s">
        <v>54</v>
      </c>
      <c r="H16" s="81">
        <v>2350</v>
      </c>
      <c r="I16" s="84">
        <f t="shared" si="0"/>
        <v>0.7961702127659575</v>
      </c>
    </row>
    <row r="17" spans="1:9" ht="15.75">
      <c r="A17" s="89">
        <v>11</v>
      </c>
      <c r="B17" s="90" t="s">
        <v>111</v>
      </c>
      <c r="C17" s="98" t="s">
        <v>88</v>
      </c>
      <c r="D17" s="13">
        <v>45</v>
      </c>
      <c r="E17" s="14">
        <v>30109</v>
      </c>
      <c r="F17" s="18">
        <v>1300</v>
      </c>
      <c r="G17" s="87" t="s">
        <v>54</v>
      </c>
      <c r="H17" s="81">
        <v>1650</v>
      </c>
      <c r="I17" s="84">
        <f t="shared" si="0"/>
        <v>0.7878787878787878</v>
      </c>
    </row>
    <row r="18" spans="1:9" ht="15.75">
      <c r="A18" s="89">
        <v>12</v>
      </c>
      <c r="B18" s="91" t="s">
        <v>37</v>
      </c>
      <c r="C18" s="99" t="s">
        <v>82</v>
      </c>
      <c r="D18" s="44">
        <v>1055</v>
      </c>
      <c r="E18" s="14" t="s">
        <v>128</v>
      </c>
      <c r="F18" s="18">
        <v>2084</v>
      </c>
      <c r="G18" s="87" t="s">
        <v>54</v>
      </c>
      <c r="H18" s="81">
        <v>2650</v>
      </c>
      <c r="I18" s="84">
        <f>F18/H18</f>
        <v>0.7864150943396226</v>
      </c>
    </row>
    <row r="19" spans="1:9" ht="15.75">
      <c r="A19" s="89"/>
      <c r="B19" s="130" t="s">
        <v>126</v>
      </c>
      <c r="C19" s="131" t="s">
        <v>80</v>
      </c>
      <c r="D19" s="126" t="s">
        <v>124</v>
      </c>
      <c r="E19" s="110" t="s">
        <v>127</v>
      </c>
      <c r="F19" s="127">
        <v>1648</v>
      </c>
      <c r="G19" s="112" t="s">
        <v>54</v>
      </c>
      <c r="H19" s="113">
        <v>2150</v>
      </c>
      <c r="I19" s="114">
        <f>F19/H19</f>
        <v>0.7665116279069767</v>
      </c>
    </row>
    <row r="20" spans="1:9" ht="15.75">
      <c r="A20" s="89">
        <v>13</v>
      </c>
      <c r="B20" s="90" t="s">
        <v>113</v>
      </c>
      <c r="C20" s="98" t="s">
        <v>85</v>
      </c>
      <c r="D20" s="13">
        <v>434</v>
      </c>
      <c r="E20" s="14">
        <v>30472</v>
      </c>
      <c r="F20" s="18">
        <v>1258</v>
      </c>
      <c r="G20" s="87" t="s">
        <v>54</v>
      </c>
      <c r="H20" s="81">
        <v>1650</v>
      </c>
      <c r="I20" s="84">
        <f t="shared" si="0"/>
        <v>0.7624242424242424</v>
      </c>
    </row>
    <row r="21" spans="1:9" ht="15.75">
      <c r="A21" s="89">
        <v>14</v>
      </c>
      <c r="B21" s="90" t="s">
        <v>120</v>
      </c>
      <c r="C21" s="98" t="s">
        <v>82</v>
      </c>
      <c r="D21" s="13">
        <v>1333</v>
      </c>
      <c r="E21" s="14" t="s">
        <v>128</v>
      </c>
      <c r="F21" s="18">
        <v>1633</v>
      </c>
      <c r="G21" s="87" t="s">
        <v>54</v>
      </c>
      <c r="H21" s="81">
        <v>2150</v>
      </c>
      <c r="I21" s="84">
        <f t="shared" si="0"/>
        <v>0.7595348837209303</v>
      </c>
    </row>
    <row r="22" spans="1:9" ht="15.75">
      <c r="A22" s="89">
        <v>15</v>
      </c>
      <c r="B22" s="90" t="s">
        <v>14</v>
      </c>
      <c r="C22" s="98" t="s">
        <v>81</v>
      </c>
      <c r="D22" s="13">
        <v>737</v>
      </c>
      <c r="E22" s="28">
        <v>31101</v>
      </c>
      <c r="F22" s="18">
        <v>1631</v>
      </c>
      <c r="G22" s="87" t="s">
        <v>54</v>
      </c>
      <c r="H22" s="81">
        <v>2150</v>
      </c>
      <c r="I22" s="84">
        <f t="shared" si="0"/>
        <v>0.7586046511627907</v>
      </c>
    </row>
    <row r="23" spans="1:9" ht="15.75">
      <c r="A23" s="89">
        <v>16</v>
      </c>
      <c r="B23" s="90" t="s">
        <v>15</v>
      </c>
      <c r="C23" s="98" t="s">
        <v>81</v>
      </c>
      <c r="D23" s="13">
        <v>606</v>
      </c>
      <c r="E23" s="14" t="s">
        <v>128</v>
      </c>
      <c r="F23" s="18">
        <v>1611</v>
      </c>
      <c r="G23" s="87" t="s">
        <v>54</v>
      </c>
      <c r="H23" s="81">
        <v>2150</v>
      </c>
      <c r="I23" s="84">
        <f t="shared" si="0"/>
        <v>0.7493023255813953</v>
      </c>
    </row>
    <row r="24" spans="1:9" ht="15.75">
      <c r="A24" s="89">
        <v>17</v>
      </c>
      <c r="B24" s="90" t="s">
        <v>114</v>
      </c>
      <c r="C24" s="98" t="s">
        <v>88</v>
      </c>
      <c r="D24" s="13">
        <v>756</v>
      </c>
      <c r="E24" s="14">
        <v>30669</v>
      </c>
      <c r="F24" s="18">
        <v>1229</v>
      </c>
      <c r="G24" s="87" t="s">
        <v>54</v>
      </c>
      <c r="H24" s="81">
        <v>1650</v>
      </c>
      <c r="I24" s="84">
        <f t="shared" si="0"/>
        <v>0.7448484848484849</v>
      </c>
    </row>
    <row r="25" spans="1:9" ht="15.75">
      <c r="A25" s="89">
        <v>18</v>
      </c>
      <c r="B25" s="91" t="s">
        <v>33</v>
      </c>
      <c r="C25" s="99" t="s">
        <v>83</v>
      </c>
      <c r="D25" s="39">
        <v>10</v>
      </c>
      <c r="E25" s="39">
        <v>30125</v>
      </c>
      <c r="F25" s="18">
        <v>1970</v>
      </c>
      <c r="G25" s="87" t="s">
        <v>54</v>
      </c>
      <c r="H25" s="81">
        <v>2650</v>
      </c>
      <c r="I25" s="84">
        <f>F25/H25</f>
        <v>0.7433962264150943</v>
      </c>
    </row>
    <row r="26" spans="1:9" ht="15.75">
      <c r="A26" s="89">
        <v>19</v>
      </c>
      <c r="B26" s="90" t="s">
        <v>23</v>
      </c>
      <c r="C26" s="98" t="s">
        <v>88</v>
      </c>
      <c r="D26" s="13">
        <v>291</v>
      </c>
      <c r="E26" s="14" t="s">
        <v>128</v>
      </c>
      <c r="F26" s="18">
        <v>1215</v>
      </c>
      <c r="G26" s="87" t="s">
        <v>54</v>
      </c>
      <c r="H26" s="81">
        <v>1650</v>
      </c>
      <c r="I26" s="84">
        <f t="shared" si="0"/>
        <v>0.7363636363636363</v>
      </c>
    </row>
    <row r="27" spans="1:9" ht="15.75">
      <c r="A27" s="89">
        <v>20</v>
      </c>
      <c r="B27" s="90" t="s">
        <v>121</v>
      </c>
      <c r="C27" s="98" t="s">
        <v>81</v>
      </c>
      <c r="D27" s="13">
        <v>34</v>
      </c>
      <c r="E27" s="14">
        <v>30693</v>
      </c>
      <c r="F27" s="18">
        <v>1578</v>
      </c>
      <c r="G27" s="87" t="s">
        <v>54</v>
      </c>
      <c r="H27" s="81">
        <v>2150</v>
      </c>
      <c r="I27" s="84">
        <f t="shared" si="0"/>
        <v>0.7339534883720931</v>
      </c>
    </row>
    <row r="28" spans="1:9" ht="15.75">
      <c r="A28" s="89">
        <v>21</v>
      </c>
      <c r="B28" s="90" t="s">
        <v>122</v>
      </c>
      <c r="C28" s="98" t="s">
        <v>86</v>
      </c>
      <c r="D28" s="13">
        <v>58</v>
      </c>
      <c r="E28" s="14">
        <v>30595</v>
      </c>
      <c r="F28" s="18">
        <v>1577</v>
      </c>
      <c r="G28" s="87" t="s">
        <v>54</v>
      </c>
      <c r="H28" s="81">
        <v>2150</v>
      </c>
      <c r="I28" s="84">
        <f t="shared" si="0"/>
        <v>0.7334883720930233</v>
      </c>
    </row>
    <row r="29" spans="1:9" ht="15.75">
      <c r="A29" s="89">
        <v>22</v>
      </c>
      <c r="B29" s="91" t="s">
        <v>45</v>
      </c>
      <c r="C29" s="99" t="s">
        <v>89</v>
      </c>
      <c r="D29" s="39">
        <v>1039</v>
      </c>
      <c r="E29" s="14" t="s">
        <v>128</v>
      </c>
      <c r="F29" s="18">
        <v>1919</v>
      </c>
      <c r="G29" s="87" t="s">
        <v>54</v>
      </c>
      <c r="H29" s="81">
        <v>2650</v>
      </c>
      <c r="I29" s="84">
        <f>F29/H29</f>
        <v>0.7241509433962264</v>
      </c>
    </row>
    <row r="30" spans="1:9" ht="15.75">
      <c r="A30" s="89">
        <v>23</v>
      </c>
      <c r="B30" s="90" t="s">
        <v>16</v>
      </c>
      <c r="C30" s="98" t="s">
        <v>81</v>
      </c>
      <c r="D30" s="13">
        <v>287</v>
      </c>
      <c r="E30" s="14">
        <v>31063</v>
      </c>
      <c r="F30" s="18">
        <v>1536</v>
      </c>
      <c r="G30" s="87" t="s">
        <v>54</v>
      </c>
      <c r="H30" s="81">
        <v>2150</v>
      </c>
      <c r="I30" s="84">
        <f t="shared" si="0"/>
        <v>0.7144186046511628</v>
      </c>
    </row>
    <row r="31" spans="1:9" ht="15.75">
      <c r="A31" s="89">
        <v>24</v>
      </c>
      <c r="B31" s="90" t="s">
        <v>17</v>
      </c>
      <c r="C31" s="98" t="s">
        <v>81</v>
      </c>
      <c r="D31" s="13">
        <v>370</v>
      </c>
      <c r="E31" s="14" t="s">
        <v>128</v>
      </c>
      <c r="F31" s="18">
        <v>1524</v>
      </c>
      <c r="G31" s="87" t="s">
        <v>54</v>
      </c>
      <c r="H31" s="81">
        <v>2150</v>
      </c>
      <c r="I31" s="84">
        <f t="shared" si="0"/>
        <v>0.7088372093023256</v>
      </c>
    </row>
    <row r="32" spans="1:9" ht="15.75">
      <c r="A32" s="89">
        <v>25</v>
      </c>
      <c r="B32" s="90" t="s">
        <v>39</v>
      </c>
      <c r="C32" s="98" t="s">
        <v>86</v>
      </c>
      <c r="D32" s="13">
        <v>22</v>
      </c>
      <c r="E32" s="14">
        <v>30469</v>
      </c>
      <c r="F32" s="18">
        <v>1478</v>
      </c>
      <c r="G32" s="87" t="s">
        <v>57</v>
      </c>
      <c r="H32" s="81">
        <v>2150</v>
      </c>
      <c r="I32" s="84">
        <f t="shared" si="0"/>
        <v>0.6874418604651162</v>
      </c>
    </row>
    <row r="33" spans="1:9" ht="15.75">
      <c r="A33" s="89">
        <v>26</v>
      </c>
      <c r="B33" s="92" t="s">
        <v>39</v>
      </c>
      <c r="C33" s="100" t="s">
        <v>81</v>
      </c>
      <c r="D33" s="24">
        <v>22</v>
      </c>
      <c r="E33" s="14" t="s">
        <v>128</v>
      </c>
      <c r="F33" s="18">
        <v>1467</v>
      </c>
      <c r="G33" s="87" t="s">
        <v>57</v>
      </c>
      <c r="H33" s="81">
        <v>2150</v>
      </c>
      <c r="I33" s="84">
        <f t="shared" si="0"/>
        <v>0.6823255813953488</v>
      </c>
    </row>
    <row r="34" spans="1:9" ht="15.75">
      <c r="A34" s="89">
        <v>27</v>
      </c>
      <c r="B34" s="91" t="s">
        <v>40</v>
      </c>
      <c r="C34" s="99" t="s">
        <v>84</v>
      </c>
      <c r="D34" s="39">
        <v>11</v>
      </c>
      <c r="E34" s="45">
        <v>30574</v>
      </c>
      <c r="F34" s="18">
        <v>1775</v>
      </c>
      <c r="G34" s="87" t="s">
        <v>57</v>
      </c>
      <c r="H34" s="81">
        <v>2650</v>
      </c>
      <c r="I34" s="84">
        <f t="shared" si="0"/>
        <v>0.6698113207547169</v>
      </c>
    </row>
    <row r="35" spans="1:9" ht="15.75">
      <c r="A35" s="89">
        <v>28</v>
      </c>
      <c r="B35" s="90" t="s">
        <v>106</v>
      </c>
      <c r="C35" s="98" t="s">
        <v>81</v>
      </c>
      <c r="D35" s="13">
        <v>575</v>
      </c>
      <c r="E35" s="14">
        <v>30714</v>
      </c>
      <c r="F35" s="18">
        <v>1435</v>
      </c>
      <c r="G35" s="87" t="s">
        <v>57</v>
      </c>
      <c r="H35" s="81">
        <v>2150</v>
      </c>
      <c r="I35" s="84">
        <f t="shared" si="0"/>
        <v>0.6674418604651163</v>
      </c>
    </row>
    <row r="36" spans="1:9" ht="15.75">
      <c r="A36" s="89">
        <v>29</v>
      </c>
      <c r="B36" s="91" t="s">
        <v>44</v>
      </c>
      <c r="C36" s="99" t="s">
        <v>87</v>
      </c>
      <c r="D36" s="39">
        <v>1375</v>
      </c>
      <c r="E36" s="39">
        <v>31208</v>
      </c>
      <c r="F36" s="26">
        <v>1544</v>
      </c>
      <c r="G36" s="87" t="s">
        <v>57</v>
      </c>
      <c r="H36" s="81">
        <v>2350</v>
      </c>
      <c r="I36" s="84">
        <f>F36/H36</f>
        <v>0.6570212765957447</v>
      </c>
    </row>
    <row r="37" spans="1:9" ht="15.75">
      <c r="A37" s="89">
        <v>30</v>
      </c>
      <c r="B37" s="92" t="s">
        <v>36</v>
      </c>
      <c r="C37" s="100" t="s">
        <v>80</v>
      </c>
      <c r="D37" s="24">
        <v>470</v>
      </c>
      <c r="E37" s="24">
        <v>30610</v>
      </c>
      <c r="F37" s="16">
        <v>1396</v>
      </c>
      <c r="G37" s="87" t="s">
        <v>56</v>
      </c>
      <c r="H37" s="81">
        <v>2150</v>
      </c>
      <c r="I37" s="84">
        <f>F37/H37</f>
        <v>0.6493023255813953</v>
      </c>
    </row>
    <row r="38" spans="1:9" ht="15.75">
      <c r="A38" s="89">
        <v>31</v>
      </c>
      <c r="B38" s="90" t="s">
        <v>6</v>
      </c>
      <c r="C38" s="98" t="s">
        <v>86</v>
      </c>
      <c r="D38" s="13">
        <v>885</v>
      </c>
      <c r="E38" s="14">
        <v>31180</v>
      </c>
      <c r="F38" s="16">
        <v>1390</v>
      </c>
      <c r="G38" s="87" t="s">
        <v>56</v>
      </c>
      <c r="H38" s="81">
        <v>2150</v>
      </c>
      <c r="I38" s="84">
        <f t="shared" si="0"/>
        <v>0.6465116279069767</v>
      </c>
    </row>
    <row r="39" spans="1:9" ht="15.75">
      <c r="A39" s="89">
        <v>32</v>
      </c>
      <c r="B39" s="90" t="s">
        <v>107</v>
      </c>
      <c r="C39" s="98" t="s">
        <v>81</v>
      </c>
      <c r="D39" s="13">
        <v>236</v>
      </c>
      <c r="E39" s="14">
        <v>30061</v>
      </c>
      <c r="F39" s="18">
        <v>1379</v>
      </c>
      <c r="G39" s="87" t="s">
        <v>56</v>
      </c>
      <c r="H39" s="81">
        <v>2150</v>
      </c>
      <c r="I39" s="84">
        <f t="shared" si="0"/>
        <v>0.6413953488372093</v>
      </c>
    </row>
    <row r="40" spans="1:9" ht="15.75">
      <c r="A40" s="89">
        <v>33</v>
      </c>
      <c r="B40" s="90" t="s">
        <v>117</v>
      </c>
      <c r="C40" s="98" t="s">
        <v>85</v>
      </c>
      <c r="D40" s="13">
        <v>1330</v>
      </c>
      <c r="E40" s="14">
        <v>30094</v>
      </c>
      <c r="F40" s="18">
        <v>1047</v>
      </c>
      <c r="G40" s="87" t="s">
        <v>56</v>
      </c>
      <c r="H40" s="81">
        <v>1650</v>
      </c>
      <c r="I40" s="84">
        <f t="shared" si="0"/>
        <v>0.6345454545454545</v>
      </c>
    </row>
    <row r="41" spans="1:9" ht="15.75">
      <c r="A41" s="89">
        <v>34</v>
      </c>
      <c r="B41" s="90" t="s">
        <v>26</v>
      </c>
      <c r="C41" s="98" t="s">
        <v>80</v>
      </c>
      <c r="D41" s="13">
        <v>483</v>
      </c>
      <c r="E41" s="14" t="s">
        <v>128</v>
      </c>
      <c r="F41" s="16">
        <v>1339</v>
      </c>
      <c r="G41" s="87" t="s">
        <v>56</v>
      </c>
      <c r="H41" s="81">
        <v>2150</v>
      </c>
      <c r="I41" s="84">
        <f t="shared" si="0"/>
        <v>0.6227906976744186</v>
      </c>
    </row>
    <row r="42" spans="1:9" ht="15.75">
      <c r="A42" s="89">
        <v>35</v>
      </c>
      <c r="B42" s="90" t="s">
        <v>108</v>
      </c>
      <c r="C42" s="98" t="s">
        <v>86</v>
      </c>
      <c r="D42" s="13">
        <v>619</v>
      </c>
      <c r="E42" s="14">
        <v>30725</v>
      </c>
      <c r="F42" s="16">
        <v>1332</v>
      </c>
      <c r="G42" s="87" t="s">
        <v>56</v>
      </c>
      <c r="H42" s="81">
        <v>2150</v>
      </c>
      <c r="I42" s="84">
        <f t="shared" si="0"/>
        <v>0.6195348837209302</v>
      </c>
    </row>
    <row r="43" spans="1:9" ht="15.75">
      <c r="A43" s="89">
        <v>36</v>
      </c>
      <c r="B43" s="90" t="s">
        <v>110</v>
      </c>
      <c r="C43" s="98" t="s">
        <v>86</v>
      </c>
      <c r="D43" s="13">
        <v>473</v>
      </c>
      <c r="E43" s="14">
        <v>30540</v>
      </c>
      <c r="F43" s="16">
        <v>1318</v>
      </c>
      <c r="G43" s="87" t="s">
        <v>56</v>
      </c>
      <c r="H43" s="81">
        <v>2150</v>
      </c>
      <c r="I43" s="86">
        <f t="shared" si="0"/>
        <v>0.6130232558139534</v>
      </c>
    </row>
    <row r="44" spans="1:9" ht="15.75">
      <c r="A44" s="89">
        <v>37</v>
      </c>
      <c r="B44" s="90" t="s">
        <v>27</v>
      </c>
      <c r="C44" s="98" t="s">
        <v>80</v>
      </c>
      <c r="D44" s="13">
        <v>364</v>
      </c>
      <c r="E44" s="14" t="s">
        <v>128</v>
      </c>
      <c r="F44" s="16">
        <v>1317</v>
      </c>
      <c r="G44" s="87" t="s">
        <v>56</v>
      </c>
      <c r="H44" s="81">
        <v>2150</v>
      </c>
      <c r="I44" s="86">
        <f t="shared" si="0"/>
        <v>0.6125581395348837</v>
      </c>
    </row>
    <row r="45" spans="1:9" ht="15.75">
      <c r="A45" s="89">
        <v>38</v>
      </c>
      <c r="B45" s="90" t="s">
        <v>18</v>
      </c>
      <c r="C45" s="98" t="s">
        <v>81</v>
      </c>
      <c r="D45" s="13">
        <v>223</v>
      </c>
      <c r="E45" s="14">
        <v>30227</v>
      </c>
      <c r="F45" s="18">
        <v>1315</v>
      </c>
      <c r="G45" s="87" t="s">
        <v>56</v>
      </c>
      <c r="H45" s="81">
        <v>2150</v>
      </c>
      <c r="I45" s="84">
        <f t="shared" si="0"/>
        <v>0.6116279069767442</v>
      </c>
    </row>
    <row r="46" spans="1:9" ht="15.75">
      <c r="A46" s="89">
        <v>39</v>
      </c>
      <c r="B46" s="90" t="s">
        <v>112</v>
      </c>
      <c r="C46" s="98" t="s">
        <v>81</v>
      </c>
      <c r="D46" s="13">
        <v>235</v>
      </c>
      <c r="E46" s="14">
        <v>30058</v>
      </c>
      <c r="F46" s="18">
        <v>1277</v>
      </c>
      <c r="G46" s="87" t="s">
        <v>56</v>
      </c>
      <c r="H46" s="81">
        <v>2150</v>
      </c>
      <c r="I46" s="84">
        <f t="shared" si="0"/>
        <v>0.593953488372093</v>
      </c>
    </row>
    <row r="47" spans="1:9" ht="15.75">
      <c r="A47" s="89">
        <v>40</v>
      </c>
      <c r="B47" s="93" t="s">
        <v>29</v>
      </c>
      <c r="C47" s="99" t="s">
        <v>90</v>
      </c>
      <c r="D47" s="39">
        <v>274</v>
      </c>
      <c r="E47" s="51">
        <v>30460</v>
      </c>
      <c r="F47" s="18">
        <v>1274</v>
      </c>
      <c r="G47" s="87" t="s">
        <v>56</v>
      </c>
      <c r="H47" s="81">
        <v>2150</v>
      </c>
      <c r="I47" s="84">
        <f>F47/H47</f>
        <v>0.5925581395348837</v>
      </c>
    </row>
    <row r="48" spans="1:9" ht="15.75">
      <c r="A48" s="89">
        <v>41</v>
      </c>
      <c r="B48" s="90" t="s">
        <v>115</v>
      </c>
      <c r="C48" s="98" t="s">
        <v>81</v>
      </c>
      <c r="D48" s="13">
        <v>1060</v>
      </c>
      <c r="E48" s="14" t="s">
        <v>128</v>
      </c>
      <c r="F48" s="18">
        <v>1193</v>
      </c>
      <c r="G48" s="87" t="s">
        <v>56</v>
      </c>
      <c r="H48" s="81">
        <v>2150</v>
      </c>
      <c r="I48" s="84">
        <f t="shared" si="0"/>
        <v>0.5548837209302325</v>
      </c>
    </row>
    <row r="49" spans="1:9" ht="15.75">
      <c r="A49" s="89">
        <v>42</v>
      </c>
      <c r="B49" s="90" t="s">
        <v>29</v>
      </c>
      <c r="C49" s="98" t="s">
        <v>89</v>
      </c>
      <c r="D49" s="13">
        <v>274</v>
      </c>
      <c r="E49" s="14">
        <v>30460</v>
      </c>
      <c r="F49" s="18">
        <v>1453</v>
      </c>
      <c r="G49" s="87" t="s">
        <v>56</v>
      </c>
      <c r="H49" s="81">
        <v>2650</v>
      </c>
      <c r="I49" s="84">
        <f>F49/H49</f>
        <v>0.5483018867924528</v>
      </c>
    </row>
    <row r="50" spans="1:9" ht="15.75">
      <c r="A50" s="89">
        <v>43</v>
      </c>
      <c r="B50" s="90" t="s">
        <v>19</v>
      </c>
      <c r="C50" s="98" t="s">
        <v>81</v>
      </c>
      <c r="D50" s="13">
        <v>1007</v>
      </c>
      <c r="E50" s="14" t="s">
        <v>128</v>
      </c>
      <c r="F50" s="18">
        <v>1153</v>
      </c>
      <c r="G50" s="87" t="s">
        <v>56</v>
      </c>
      <c r="H50" s="81">
        <v>2150</v>
      </c>
      <c r="I50" s="84">
        <f t="shared" si="0"/>
        <v>0.5362790697674419</v>
      </c>
    </row>
    <row r="51" spans="1:9" ht="15.75">
      <c r="A51" s="89">
        <v>44</v>
      </c>
      <c r="B51" s="90" t="s">
        <v>20</v>
      </c>
      <c r="C51" s="98" t="s">
        <v>81</v>
      </c>
      <c r="D51" s="13">
        <v>1227</v>
      </c>
      <c r="E51" s="14" t="s">
        <v>128</v>
      </c>
      <c r="F51" s="18">
        <v>1120</v>
      </c>
      <c r="G51" s="87" t="s">
        <v>56</v>
      </c>
      <c r="H51" s="81">
        <v>2150</v>
      </c>
      <c r="I51" s="84">
        <f t="shared" si="0"/>
        <v>0.5209302325581395</v>
      </c>
    </row>
    <row r="52" spans="1:9" ht="15.75">
      <c r="A52" s="89">
        <v>45</v>
      </c>
      <c r="B52" s="90" t="s">
        <v>116</v>
      </c>
      <c r="C52" s="98" t="s">
        <v>86</v>
      </c>
      <c r="D52" s="13">
        <v>1103</v>
      </c>
      <c r="E52" s="14">
        <v>30537</v>
      </c>
      <c r="F52" s="16">
        <v>1105</v>
      </c>
      <c r="G52" s="87" t="s">
        <v>56</v>
      </c>
      <c r="H52" s="81">
        <v>2150</v>
      </c>
      <c r="I52" s="84">
        <f t="shared" si="0"/>
        <v>0.513953488372093</v>
      </c>
    </row>
    <row r="53" spans="1:9" ht="15.75">
      <c r="A53" s="89">
        <v>46</v>
      </c>
      <c r="B53" s="90" t="s">
        <v>21</v>
      </c>
      <c r="C53" s="98" t="s">
        <v>81</v>
      </c>
      <c r="D53" s="13">
        <v>1007</v>
      </c>
      <c r="E53" s="14">
        <v>31052</v>
      </c>
      <c r="F53" s="18">
        <v>1012</v>
      </c>
      <c r="G53" s="87" t="s">
        <v>56</v>
      </c>
      <c r="H53" s="81">
        <v>2150</v>
      </c>
      <c r="I53" s="84">
        <f t="shared" si="0"/>
        <v>0.47069767441860466</v>
      </c>
    </row>
    <row r="54" spans="1:9" ht="15.75">
      <c r="A54" s="89">
        <v>47</v>
      </c>
      <c r="B54" s="90" t="s">
        <v>118</v>
      </c>
      <c r="C54" s="98" t="s">
        <v>81</v>
      </c>
      <c r="D54" s="13">
        <v>430</v>
      </c>
      <c r="E54" s="14">
        <v>30785</v>
      </c>
      <c r="F54" s="18">
        <v>944</v>
      </c>
      <c r="G54" s="87" t="s">
        <v>56</v>
      </c>
      <c r="H54" s="81">
        <v>2150</v>
      </c>
      <c r="I54" s="84">
        <f t="shared" si="0"/>
        <v>0.4390697674418605</v>
      </c>
    </row>
    <row r="58" ht="12.75">
      <c r="I58" s="85"/>
    </row>
    <row r="59" ht="12.75">
      <c r="I59" s="85"/>
    </row>
    <row r="60" ht="12.75">
      <c r="I60" s="85"/>
    </row>
    <row r="61" ht="12.75">
      <c r="I61" s="85"/>
    </row>
    <row r="62" ht="12.75">
      <c r="I62" s="85"/>
    </row>
    <row r="63" ht="12.75">
      <c r="I63" s="85"/>
    </row>
    <row r="64" ht="12.75">
      <c r="I64" s="85"/>
    </row>
    <row r="65" ht="12.75">
      <c r="I65" s="85"/>
    </row>
    <row r="66" ht="12.75">
      <c r="I66" s="85"/>
    </row>
    <row r="67" ht="12.75">
      <c r="I67" s="85"/>
    </row>
    <row r="68" ht="12.75">
      <c r="I68" s="85"/>
    </row>
    <row r="69" ht="12.75">
      <c r="I69" s="85"/>
    </row>
    <row r="70" ht="12.75">
      <c r="I70" s="85"/>
    </row>
    <row r="71" ht="12.75">
      <c r="I71" s="85"/>
    </row>
    <row r="72" ht="12.75">
      <c r="I72" s="85"/>
    </row>
    <row r="73" ht="12.75">
      <c r="I73" s="85"/>
    </row>
    <row r="74" ht="12.75">
      <c r="I74" s="85"/>
    </row>
    <row r="75" ht="12.75">
      <c r="I75" s="85"/>
    </row>
    <row r="76" ht="12.75">
      <c r="I76" s="85"/>
    </row>
    <row r="77" ht="12.75">
      <c r="I77" s="85"/>
    </row>
    <row r="78" ht="12.75">
      <c r="I78" s="85"/>
    </row>
  </sheetData>
  <mergeCells count="1">
    <mergeCell ref="I3:I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4" sqref="A4"/>
    </sheetView>
  </sheetViews>
  <sheetFormatPr defaultColWidth="9.00390625" defaultRowHeight="12.75"/>
  <cols>
    <col min="1" max="1" width="10.00390625" style="0" customWidth="1"/>
    <col min="2" max="2" width="25.75390625" style="0" customWidth="1"/>
    <col min="3" max="3" width="9.875" style="0" customWidth="1"/>
  </cols>
  <sheetData>
    <row r="1" spans="1:5" ht="20.25">
      <c r="A1" s="154" t="s">
        <v>139</v>
      </c>
      <c r="B1" s="60" t="s">
        <v>92</v>
      </c>
      <c r="C1" s="2"/>
      <c r="D1" s="1"/>
      <c r="E1" s="1"/>
    </row>
    <row r="2" spans="1:5" ht="12.75">
      <c r="A2" s="1"/>
      <c r="B2" s="1"/>
      <c r="C2" s="1"/>
      <c r="D2" s="1"/>
      <c r="E2" s="1"/>
    </row>
    <row r="3" spans="1:6" ht="15.75">
      <c r="A3" s="88" t="s">
        <v>1</v>
      </c>
      <c r="B3" s="88" t="s">
        <v>2</v>
      </c>
      <c r="C3" s="94" t="s">
        <v>91</v>
      </c>
      <c r="D3" s="4" t="s">
        <v>3</v>
      </c>
      <c r="E3" s="49" t="s">
        <v>4</v>
      </c>
      <c r="F3" t="s">
        <v>75</v>
      </c>
    </row>
    <row r="4" spans="1:7" ht="15.75">
      <c r="A4" s="90"/>
      <c r="B4" s="108" t="s">
        <v>123</v>
      </c>
      <c r="C4" s="109" t="s">
        <v>89</v>
      </c>
      <c r="D4" s="117" t="s">
        <v>124</v>
      </c>
      <c r="E4" s="110" t="s">
        <v>127</v>
      </c>
      <c r="F4" s="122">
        <v>2387</v>
      </c>
      <c r="G4" s="112" t="s">
        <v>58</v>
      </c>
    </row>
    <row r="5" spans="1:7" ht="15.75">
      <c r="A5" s="90"/>
      <c r="B5" s="115" t="s">
        <v>125</v>
      </c>
      <c r="C5" s="116" t="s">
        <v>82</v>
      </c>
      <c r="D5" s="117" t="s">
        <v>124</v>
      </c>
      <c r="E5" s="110" t="s">
        <v>127</v>
      </c>
      <c r="F5" s="122">
        <v>2387</v>
      </c>
      <c r="G5" s="112" t="s">
        <v>58</v>
      </c>
    </row>
    <row r="6" spans="1:7" ht="15.75">
      <c r="A6" s="95">
        <v>1</v>
      </c>
      <c r="B6" s="91" t="s">
        <v>37</v>
      </c>
      <c r="C6" s="95" t="s">
        <v>82</v>
      </c>
      <c r="D6" s="44">
        <v>1055</v>
      </c>
      <c r="E6" s="39" t="s">
        <v>128</v>
      </c>
      <c r="F6" s="18">
        <v>2084</v>
      </c>
      <c r="G6" s="87" t="s">
        <v>54</v>
      </c>
    </row>
    <row r="7" spans="1:7" ht="15.75">
      <c r="A7" s="95">
        <v>2</v>
      </c>
      <c r="B7" s="90" t="s">
        <v>10</v>
      </c>
      <c r="C7" s="89" t="s">
        <v>81</v>
      </c>
      <c r="D7" s="13">
        <v>747</v>
      </c>
      <c r="E7" s="13">
        <v>31095</v>
      </c>
      <c r="F7" s="18">
        <v>2002</v>
      </c>
      <c r="G7" s="18" t="s">
        <v>136</v>
      </c>
    </row>
    <row r="8" spans="1:7" ht="15.75">
      <c r="A8" s="95">
        <v>3</v>
      </c>
      <c r="B8" s="91" t="s">
        <v>33</v>
      </c>
      <c r="C8" s="95" t="s">
        <v>83</v>
      </c>
      <c r="D8" s="39">
        <v>10</v>
      </c>
      <c r="E8" s="39">
        <v>30125</v>
      </c>
      <c r="F8" s="18">
        <v>1970</v>
      </c>
      <c r="G8" s="87" t="s">
        <v>54</v>
      </c>
    </row>
    <row r="9" spans="1:7" ht="15.75">
      <c r="A9" s="95">
        <v>4</v>
      </c>
      <c r="B9" s="91" t="s">
        <v>41</v>
      </c>
      <c r="C9" s="95" t="s">
        <v>47</v>
      </c>
      <c r="D9" s="39">
        <v>1134</v>
      </c>
      <c r="E9" s="39">
        <v>30626</v>
      </c>
      <c r="F9" s="18">
        <v>1947</v>
      </c>
      <c r="G9" s="87" t="s">
        <v>58</v>
      </c>
    </row>
    <row r="10" spans="1:7" ht="15.75">
      <c r="A10" s="95">
        <v>5</v>
      </c>
      <c r="B10" s="90" t="s">
        <v>12</v>
      </c>
      <c r="C10" s="89" t="s">
        <v>81</v>
      </c>
      <c r="D10" s="13">
        <v>449</v>
      </c>
      <c r="E10" s="39" t="s">
        <v>128</v>
      </c>
      <c r="F10" s="18">
        <v>1937</v>
      </c>
      <c r="G10" s="87" t="s">
        <v>58</v>
      </c>
    </row>
    <row r="11" spans="1:7" ht="15.75">
      <c r="A11" s="95">
        <v>6</v>
      </c>
      <c r="B11" s="90" t="s">
        <v>25</v>
      </c>
      <c r="C11" s="89" t="s">
        <v>80</v>
      </c>
      <c r="D11" s="13">
        <v>1047</v>
      </c>
      <c r="E11" s="13">
        <v>30944</v>
      </c>
      <c r="F11" s="16">
        <v>1926</v>
      </c>
      <c r="G11" s="87" t="s">
        <v>58</v>
      </c>
    </row>
    <row r="12" spans="1:7" ht="15.75">
      <c r="A12" s="95">
        <v>7</v>
      </c>
      <c r="B12" s="91" t="s">
        <v>45</v>
      </c>
      <c r="C12" s="95" t="s">
        <v>89</v>
      </c>
      <c r="D12" s="39">
        <v>1039</v>
      </c>
      <c r="E12" s="39" t="s">
        <v>128</v>
      </c>
      <c r="F12" s="18">
        <v>1919</v>
      </c>
      <c r="G12" s="87" t="s">
        <v>54</v>
      </c>
    </row>
    <row r="13" spans="1:7" ht="15.75">
      <c r="A13" s="95">
        <v>8</v>
      </c>
      <c r="B13" s="90" t="s">
        <v>11</v>
      </c>
      <c r="C13" s="89" t="s">
        <v>81</v>
      </c>
      <c r="D13" s="13">
        <v>740</v>
      </c>
      <c r="E13" s="13">
        <v>31080</v>
      </c>
      <c r="F13" s="18">
        <v>1897</v>
      </c>
      <c r="G13" s="87" t="s">
        <v>58</v>
      </c>
    </row>
    <row r="14" spans="1:7" ht="17.25" customHeight="1">
      <c r="A14" s="95">
        <v>9</v>
      </c>
      <c r="B14" s="91" t="s">
        <v>42</v>
      </c>
      <c r="C14" s="95" t="s">
        <v>47</v>
      </c>
      <c r="D14" s="39">
        <v>1035</v>
      </c>
      <c r="E14" s="39">
        <v>31019</v>
      </c>
      <c r="F14" s="18">
        <v>1875</v>
      </c>
      <c r="G14" s="87" t="s">
        <v>54</v>
      </c>
    </row>
    <row r="15" spans="1:7" ht="15.75">
      <c r="A15" s="95">
        <v>10</v>
      </c>
      <c r="B15" s="91" t="s">
        <v>43</v>
      </c>
      <c r="C15" s="95" t="s">
        <v>47</v>
      </c>
      <c r="D15" s="39">
        <v>1138</v>
      </c>
      <c r="E15" s="39" t="s">
        <v>128</v>
      </c>
      <c r="F15" s="18">
        <v>1871</v>
      </c>
      <c r="G15" s="87" t="s">
        <v>54</v>
      </c>
    </row>
    <row r="16" spans="1:7" ht="15.75">
      <c r="A16" s="95">
        <v>11</v>
      </c>
      <c r="B16" s="90" t="s">
        <v>103</v>
      </c>
      <c r="C16" s="89" t="s">
        <v>80</v>
      </c>
      <c r="D16" s="13">
        <v>861</v>
      </c>
      <c r="E16" s="13">
        <v>30371</v>
      </c>
      <c r="F16" s="16">
        <v>1786</v>
      </c>
      <c r="G16" s="87" t="s">
        <v>58</v>
      </c>
    </row>
    <row r="17" spans="1:7" ht="15.75">
      <c r="A17" s="95">
        <v>12</v>
      </c>
      <c r="B17" s="91" t="s">
        <v>40</v>
      </c>
      <c r="C17" s="95" t="s">
        <v>84</v>
      </c>
      <c r="D17" s="39">
        <v>11</v>
      </c>
      <c r="E17" s="51">
        <v>30574</v>
      </c>
      <c r="F17" s="18">
        <v>1775</v>
      </c>
      <c r="G17" s="87" t="s">
        <v>57</v>
      </c>
    </row>
    <row r="18" spans="1:7" ht="15.75">
      <c r="A18" s="95"/>
      <c r="B18" s="130" t="s">
        <v>126</v>
      </c>
      <c r="C18" s="131" t="s">
        <v>80</v>
      </c>
      <c r="D18" s="132" t="s">
        <v>124</v>
      </c>
      <c r="E18" s="110" t="s">
        <v>127</v>
      </c>
      <c r="F18" s="127">
        <v>1648</v>
      </c>
      <c r="G18" s="112" t="s">
        <v>54</v>
      </c>
    </row>
    <row r="19" spans="1:7" ht="15.75">
      <c r="A19" s="95">
        <v>13</v>
      </c>
      <c r="B19" s="90" t="s">
        <v>13</v>
      </c>
      <c r="C19" s="89" t="s">
        <v>81</v>
      </c>
      <c r="D19" s="13">
        <v>1333</v>
      </c>
      <c r="E19" s="39" t="s">
        <v>128</v>
      </c>
      <c r="F19" s="18">
        <v>1633</v>
      </c>
      <c r="G19" s="87" t="s">
        <v>54</v>
      </c>
    </row>
    <row r="20" spans="1:7" ht="15.75">
      <c r="A20" s="95">
        <v>14</v>
      </c>
      <c r="B20" s="90" t="s">
        <v>14</v>
      </c>
      <c r="C20" s="89" t="s">
        <v>81</v>
      </c>
      <c r="D20" s="13">
        <v>737</v>
      </c>
      <c r="E20" s="13">
        <v>31101</v>
      </c>
      <c r="F20" s="18">
        <v>1631</v>
      </c>
      <c r="G20" s="87" t="s">
        <v>54</v>
      </c>
    </row>
    <row r="21" spans="1:7" ht="15.75">
      <c r="A21" s="95">
        <v>15</v>
      </c>
      <c r="B21" s="90" t="s">
        <v>15</v>
      </c>
      <c r="C21" s="89" t="s">
        <v>81</v>
      </c>
      <c r="D21" s="13">
        <v>606</v>
      </c>
      <c r="E21" s="39" t="s">
        <v>128</v>
      </c>
      <c r="F21" s="18">
        <v>1611</v>
      </c>
      <c r="G21" s="87" t="s">
        <v>54</v>
      </c>
    </row>
    <row r="22" spans="1:7" ht="15.75">
      <c r="A22" s="95">
        <v>16</v>
      </c>
      <c r="B22" s="90" t="s">
        <v>104</v>
      </c>
      <c r="C22" s="89" t="s">
        <v>85</v>
      </c>
      <c r="D22" s="13">
        <v>543</v>
      </c>
      <c r="E22" s="13">
        <v>30478</v>
      </c>
      <c r="F22" s="18">
        <v>1592</v>
      </c>
      <c r="G22" s="18" t="s">
        <v>136</v>
      </c>
    </row>
    <row r="23" spans="1:7" ht="15.75">
      <c r="A23" s="95">
        <v>17</v>
      </c>
      <c r="B23" s="90" t="s">
        <v>105</v>
      </c>
      <c r="C23" s="89" t="s">
        <v>81</v>
      </c>
      <c r="D23" s="13">
        <v>34</v>
      </c>
      <c r="E23" s="13">
        <v>30693</v>
      </c>
      <c r="F23" s="18">
        <v>1578</v>
      </c>
      <c r="G23" s="87" t="s">
        <v>54</v>
      </c>
    </row>
    <row r="24" spans="1:7" ht="15.75">
      <c r="A24" s="95">
        <v>18</v>
      </c>
      <c r="B24" s="90" t="s">
        <v>7</v>
      </c>
      <c r="C24" s="89" t="s">
        <v>86</v>
      </c>
      <c r="D24" s="13">
        <v>58</v>
      </c>
      <c r="E24" s="13">
        <v>30595</v>
      </c>
      <c r="F24" s="18">
        <v>1577</v>
      </c>
      <c r="G24" s="87" t="s">
        <v>54</v>
      </c>
    </row>
    <row r="25" spans="1:7" ht="15.75">
      <c r="A25" s="95">
        <v>19</v>
      </c>
      <c r="B25" s="91" t="s">
        <v>44</v>
      </c>
      <c r="C25" s="95" t="s">
        <v>87</v>
      </c>
      <c r="D25" s="39">
        <v>1375</v>
      </c>
      <c r="E25" s="39">
        <v>31208</v>
      </c>
      <c r="F25" s="26">
        <v>1544</v>
      </c>
      <c r="G25" s="87" t="s">
        <v>57</v>
      </c>
    </row>
    <row r="26" spans="1:7" ht="15.75">
      <c r="A26" s="95">
        <v>20</v>
      </c>
      <c r="B26" s="90" t="s">
        <v>16</v>
      </c>
      <c r="C26" s="89" t="s">
        <v>81</v>
      </c>
      <c r="D26" s="13">
        <v>287</v>
      </c>
      <c r="E26" s="13">
        <v>31063</v>
      </c>
      <c r="F26" s="18">
        <v>1536</v>
      </c>
      <c r="G26" s="87" t="s">
        <v>54</v>
      </c>
    </row>
    <row r="27" spans="1:7" ht="15.75">
      <c r="A27" s="95">
        <v>21</v>
      </c>
      <c r="B27" s="90" t="s">
        <v>17</v>
      </c>
      <c r="C27" s="89" t="s">
        <v>81</v>
      </c>
      <c r="D27" s="13">
        <v>370</v>
      </c>
      <c r="E27" s="39" t="s">
        <v>128</v>
      </c>
      <c r="F27" s="18">
        <v>1524</v>
      </c>
      <c r="G27" s="87" t="s">
        <v>54</v>
      </c>
    </row>
    <row r="28" spans="1:7" ht="15.75">
      <c r="A28" s="95">
        <v>22</v>
      </c>
      <c r="B28" s="90" t="s">
        <v>39</v>
      </c>
      <c r="C28" s="89" t="s">
        <v>86</v>
      </c>
      <c r="D28" s="13">
        <v>22</v>
      </c>
      <c r="E28" s="13">
        <v>30469</v>
      </c>
      <c r="F28" s="18">
        <v>1478</v>
      </c>
      <c r="G28" s="87" t="s">
        <v>57</v>
      </c>
    </row>
    <row r="29" spans="1:7" ht="15.75">
      <c r="A29" s="95">
        <v>23</v>
      </c>
      <c r="B29" s="92" t="s">
        <v>39</v>
      </c>
      <c r="C29" s="96" t="s">
        <v>81</v>
      </c>
      <c r="D29" s="24">
        <v>22</v>
      </c>
      <c r="E29" s="39" t="s">
        <v>128</v>
      </c>
      <c r="F29" s="18">
        <v>1467</v>
      </c>
      <c r="G29" s="87" t="s">
        <v>57</v>
      </c>
    </row>
    <row r="30" spans="1:7" ht="15.75">
      <c r="A30" s="95">
        <v>24</v>
      </c>
      <c r="B30" s="91" t="s">
        <v>29</v>
      </c>
      <c r="C30" s="95" t="s">
        <v>89</v>
      </c>
      <c r="D30" s="39">
        <v>274</v>
      </c>
      <c r="E30" s="51">
        <v>30460</v>
      </c>
      <c r="F30" s="18">
        <v>1453</v>
      </c>
      <c r="G30" s="87" t="s">
        <v>56</v>
      </c>
    </row>
    <row r="31" spans="1:7" ht="15.75">
      <c r="A31" s="95">
        <v>25</v>
      </c>
      <c r="B31" s="90" t="s">
        <v>106</v>
      </c>
      <c r="C31" s="89" t="s">
        <v>81</v>
      </c>
      <c r="D31" s="13">
        <v>575</v>
      </c>
      <c r="E31" s="13">
        <v>30714</v>
      </c>
      <c r="F31" s="18">
        <v>1435</v>
      </c>
      <c r="G31" s="87" t="s">
        <v>57</v>
      </c>
    </row>
    <row r="32" spans="1:7" ht="15.75">
      <c r="A32" s="95">
        <v>26</v>
      </c>
      <c r="B32" s="92" t="s">
        <v>36</v>
      </c>
      <c r="C32" s="96" t="s">
        <v>80</v>
      </c>
      <c r="D32" s="24">
        <v>470</v>
      </c>
      <c r="E32" s="24">
        <v>30610</v>
      </c>
      <c r="F32" s="16">
        <v>1396</v>
      </c>
      <c r="G32" s="18" t="s">
        <v>56</v>
      </c>
    </row>
    <row r="33" spans="1:7" ht="15.75">
      <c r="A33" s="95">
        <v>27</v>
      </c>
      <c r="B33" s="90" t="s">
        <v>6</v>
      </c>
      <c r="C33" s="89" t="s">
        <v>86</v>
      </c>
      <c r="D33" s="13">
        <v>885</v>
      </c>
      <c r="E33" s="13">
        <v>31180</v>
      </c>
      <c r="F33" s="16">
        <v>1390</v>
      </c>
      <c r="G33" s="87" t="s">
        <v>56</v>
      </c>
    </row>
    <row r="34" spans="1:7" ht="15.75">
      <c r="A34" s="95">
        <v>28</v>
      </c>
      <c r="B34" s="90" t="s">
        <v>107</v>
      </c>
      <c r="C34" s="89" t="s">
        <v>81</v>
      </c>
      <c r="D34" s="13">
        <v>236</v>
      </c>
      <c r="E34" s="13">
        <v>30061</v>
      </c>
      <c r="F34" s="18">
        <v>1379</v>
      </c>
      <c r="G34" s="87" t="s">
        <v>56</v>
      </c>
    </row>
    <row r="35" spans="1:7" ht="15.75">
      <c r="A35" s="95">
        <v>29</v>
      </c>
      <c r="B35" s="90" t="s">
        <v>26</v>
      </c>
      <c r="C35" s="89" t="s">
        <v>80</v>
      </c>
      <c r="D35" s="13">
        <v>483</v>
      </c>
      <c r="E35" s="39" t="s">
        <v>128</v>
      </c>
      <c r="F35" s="16">
        <v>1339</v>
      </c>
      <c r="G35" s="87" t="s">
        <v>56</v>
      </c>
    </row>
    <row r="36" spans="1:7" ht="15.75">
      <c r="A36" s="95">
        <v>30</v>
      </c>
      <c r="B36" s="90" t="s">
        <v>108</v>
      </c>
      <c r="C36" s="89" t="s">
        <v>86</v>
      </c>
      <c r="D36" s="13">
        <v>619</v>
      </c>
      <c r="E36" s="13">
        <v>30725</v>
      </c>
      <c r="F36" s="16">
        <v>1332</v>
      </c>
      <c r="G36" s="87" t="s">
        <v>56</v>
      </c>
    </row>
    <row r="37" spans="1:7" ht="15.75">
      <c r="A37" s="95">
        <v>31</v>
      </c>
      <c r="B37" s="90" t="s">
        <v>109</v>
      </c>
      <c r="C37" s="89" t="s">
        <v>88</v>
      </c>
      <c r="D37" s="13">
        <v>717</v>
      </c>
      <c r="E37" s="13">
        <v>30276</v>
      </c>
      <c r="F37" s="18">
        <v>1320</v>
      </c>
      <c r="G37" s="87" t="s">
        <v>58</v>
      </c>
    </row>
    <row r="38" spans="1:7" ht="15.75">
      <c r="A38" s="95">
        <v>32</v>
      </c>
      <c r="B38" s="90" t="s">
        <v>110</v>
      </c>
      <c r="C38" s="89" t="s">
        <v>86</v>
      </c>
      <c r="D38" s="13">
        <v>473</v>
      </c>
      <c r="E38" s="13">
        <v>30540</v>
      </c>
      <c r="F38" s="16">
        <v>1318</v>
      </c>
      <c r="G38" s="87" t="s">
        <v>56</v>
      </c>
    </row>
    <row r="39" spans="1:7" ht="15.75">
      <c r="A39" s="95">
        <v>33</v>
      </c>
      <c r="B39" s="90" t="s">
        <v>27</v>
      </c>
      <c r="C39" s="89" t="s">
        <v>80</v>
      </c>
      <c r="D39" s="13">
        <v>364</v>
      </c>
      <c r="E39" s="39" t="s">
        <v>128</v>
      </c>
      <c r="F39" s="16">
        <v>1317</v>
      </c>
      <c r="G39" s="87" t="s">
        <v>56</v>
      </c>
    </row>
    <row r="40" spans="1:7" ht="15.75">
      <c r="A40" s="95">
        <v>34</v>
      </c>
      <c r="B40" s="90" t="s">
        <v>18</v>
      </c>
      <c r="C40" s="89" t="s">
        <v>81</v>
      </c>
      <c r="D40" s="13">
        <v>223</v>
      </c>
      <c r="E40" s="13">
        <v>30227</v>
      </c>
      <c r="F40" s="18">
        <v>1315</v>
      </c>
      <c r="G40" s="87" t="s">
        <v>56</v>
      </c>
    </row>
    <row r="41" spans="1:7" ht="15.75">
      <c r="A41" s="95">
        <v>35</v>
      </c>
      <c r="B41" s="90" t="s">
        <v>111</v>
      </c>
      <c r="C41" s="89" t="s">
        <v>88</v>
      </c>
      <c r="D41" s="13">
        <v>45</v>
      </c>
      <c r="E41" s="13">
        <v>30109</v>
      </c>
      <c r="F41" s="18">
        <v>1300</v>
      </c>
      <c r="G41" s="87" t="s">
        <v>54</v>
      </c>
    </row>
    <row r="42" spans="1:7" ht="15.75">
      <c r="A42" s="95">
        <v>36</v>
      </c>
      <c r="B42" s="90" t="s">
        <v>112</v>
      </c>
      <c r="C42" s="89" t="s">
        <v>81</v>
      </c>
      <c r="D42" s="13">
        <v>235</v>
      </c>
      <c r="E42" s="13">
        <v>30058</v>
      </c>
      <c r="F42" s="18">
        <v>1277</v>
      </c>
      <c r="G42" s="87" t="s">
        <v>56</v>
      </c>
    </row>
    <row r="43" spans="1:7" ht="15.75">
      <c r="A43" s="95">
        <v>37</v>
      </c>
      <c r="B43" s="90" t="s">
        <v>113</v>
      </c>
      <c r="C43" s="89" t="s">
        <v>85</v>
      </c>
      <c r="D43" s="13">
        <v>434</v>
      </c>
      <c r="E43" s="13">
        <v>30472</v>
      </c>
      <c r="F43" s="18">
        <v>1258</v>
      </c>
      <c r="G43" s="87" t="s">
        <v>54</v>
      </c>
    </row>
    <row r="44" spans="1:7" ht="15.75">
      <c r="A44" s="95">
        <v>38</v>
      </c>
      <c r="B44" s="90" t="s">
        <v>114</v>
      </c>
      <c r="C44" s="89" t="s">
        <v>88</v>
      </c>
      <c r="D44" s="13">
        <v>756</v>
      </c>
      <c r="E44" s="13">
        <v>30669</v>
      </c>
      <c r="F44" s="18">
        <v>1229</v>
      </c>
      <c r="G44" s="87" t="s">
        <v>54</v>
      </c>
    </row>
    <row r="45" spans="1:7" ht="15.75">
      <c r="A45" s="95">
        <v>39</v>
      </c>
      <c r="B45" s="90" t="s">
        <v>23</v>
      </c>
      <c r="C45" s="89" t="s">
        <v>88</v>
      </c>
      <c r="D45" s="13">
        <v>291</v>
      </c>
      <c r="E45" s="39" t="s">
        <v>128</v>
      </c>
      <c r="F45" s="18">
        <v>1215</v>
      </c>
      <c r="G45" s="87" t="s">
        <v>54</v>
      </c>
    </row>
    <row r="46" spans="1:7" ht="15.75">
      <c r="A46" s="95">
        <v>40</v>
      </c>
      <c r="B46" s="90" t="s">
        <v>115</v>
      </c>
      <c r="C46" s="89" t="s">
        <v>81</v>
      </c>
      <c r="D46" s="13">
        <v>1060</v>
      </c>
      <c r="E46" s="39" t="s">
        <v>128</v>
      </c>
      <c r="F46" s="18">
        <v>1193</v>
      </c>
      <c r="G46" s="87" t="s">
        <v>56</v>
      </c>
    </row>
    <row r="47" spans="1:7" ht="15.75">
      <c r="A47" s="95">
        <v>41</v>
      </c>
      <c r="B47" s="90" t="s">
        <v>19</v>
      </c>
      <c r="C47" s="89" t="s">
        <v>81</v>
      </c>
      <c r="D47" s="13">
        <v>1007</v>
      </c>
      <c r="E47" s="39" t="s">
        <v>128</v>
      </c>
      <c r="F47" s="18">
        <v>1153</v>
      </c>
      <c r="G47" s="87" t="s">
        <v>56</v>
      </c>
    </row>
    <row r="48" spans="1:7" ht="15.75">
      <c r="A48" s="95">
        <v>42</v>
      </c>
      <c r="B48" s="90" t="s">
        <v>20</v>
      </c>
      <c r="C48" s="89" t="s">
        <v>81</v>
      </c>
      <c r="D48" s="13">
        <v>1227</v>
      </c>
      <c r="E48" s="39" t="s">
        <v>128</v>
      </c>
      <c r="F48" s="18">
        <v>1120</v>
      </c>
      <c r="G48" s="87" t="s">
        <v>56</v>
      </c>
    </row>
    <row r="49" spans="1:7" ht="15.75">
      <c r="A49" s="95">
        <v>43</v>
      </c>
      <c r="B49" s="90" t="s">
        <v>29</v>
      </c>
      <c r="C49" s="89" t="s">
        <v>90</v>
      </c>
      <c r="D49" s="13">
        <v>274</v>
      </c>
      <c r="E49" s="13">
        <v>30460</v>
      </c>
      <c r="F49" s="48">
        <v>1105</v>
      </c>
      <c r="G49" s="87" t="s">
        <v>56</v>
      </c>
    </row>
    <row r="50" spans="1:7" ht="15.75">
      <c r="A50" s="95">
        <v>44</v>
      </c>
      <c r="B50" s="90" t="s">
        <v>116</v>
      </c>
      <c r="C50" s="89" t="s">
        <v>86</v>
      </c>
      <c r="D50" s="13">
        <v>1103</v>
      </c>
      <c r="E50" s="13">
        <v>30537</v>
      </c>
      <c r="F50" s="16">
        <v>1105</v>
      </c>
      <c r="G50" s="87" t="s">
        <v>56</v>
      </c>
    </row>
    <row r="51" spans="1:7" ht="15.75">
      <c r="A51" s="95">
        <v>45</v>
      </c>
      <c r="B51" s="90" t="s">
        <v>117</v>
      </c>
      <c r="C51" s="89" t="s">
        <v>85</v>
      </c>
      <c r="D51" s="13">
        <v>1330</v>
      </c>
      <c r="E51" s="13">
        <v>30094</v>
      </c>
      <c r="F51" s="18">
        <v>1047</v>
      </c>
      <c r="G51" s="87" t="s">
        <v>56</v>
      </c>
    </row>
    <row r="52" spans="1:7" ht="15.75">
      <c r="A52" s="95">
        <v>46</v>
      </c>
      <c r="B52" s="90" t="s">
        <v>21</v>
      </c>
      <c r="C52" s="89" t="s">
        <v>81</v>
      </c>
      <c r="D52" s="13">
        <v>1007</v>
      </c>
      <c r="E52" s="13">
        <v>31052</v>
      </c>
      <c r="F52" s="18">
        <v>1012</v>
      </c>
      <c r="G52" s="87" t="s">
        <v>56</v>
      </c>
    </row>
    <row r="53" spans="1:7" ht="15.75">
      <c r="A53" s="95">
        <v>47</v>
      </c>
      <c r="B53" s="90" t="s">
        <v>118</v>
      </c>
      <c r="C53" s="89" t="s">
        <v>81</v>
      </c>
      <c r="D53" s="13">
        <v>430</v>
      </c>
      <c r="E53" s="13">
        <v>30785</v>
      </c>
      <c r="F53" s="18">
        <v>944</v>
      </c>
      <c r="G53" s="87" t="s">
        <v>56</v>
      </c>
    </row>
  </sheetData>
  <printOptions/>
  <pageMargins left="0.1968503937007874" right="0.1968503937007874" top="0.1968503937007874" bottom="0.1968503937007874" header="0.5118110236220472" footer="0.5118110236220472"/>
  <pageSetup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Leasing ČS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Leasing ČS</dc:creator>
  <cp:keywords/>
  <dc:description/>
  <cp:lastModifiedBy>Baloušek, s.r.o.</cp:lastModifiedBy>
  <cp:lastPrinted>2003-03-05T07:13:27Z</cp:lastPrinted>
  <dcterms:created xsi:type="dcterms:W3CDTF">2003-02-18T13:11:12Z</dcterms:created>
  <dcterms:modified xsi:type="dcterms:W3CDTF">2003-03-17T07:50:17Z</dcterms:modified>
  <cp:category/>
  <cp:version/>
  <cp:contentType/>
  <cp:contentStatus/>
</cp:coreProperties>
</file>